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 activeTab="3"/>
  </bookViews>
  <sheets>
    <sheet name="Титульний лист " sheetId="21" r:id="rId1"/>
    <sheet name="розділ 1 " sheetId="15" r:id="rId2"/>
    <sheet name="розділ 2" sheetId="23" r:id="rId3"/>
    <sheet name="розділ 3" sheetId="9" r:id="rId4"/>
    <sheet name="розділ 4" sheetId="22" r:id="rId5"/>
  </sheets>
  <definedNames>
    <definedName name="_xlnm.Print_Area" localSheetId="1">'розділ 1 '!$A$1:$K$46</definedName>
    <definedName name="_xlnm.Print_Area" localSheetId="3">'розділ 3'!$A$1:$I$66</definedName>
    <definedName name="_xlnm.Print_Area" localSheetId="0">'Титульний лист '!$A$1:$H$43</definedName>
  </definedNames>
  <calcPr calcId="145621" calcMode="manual"/>
</workbook>
</file>

<file path=xl/calcChain.xml><?xml version="1.0" encoding="utf-8"?>
<calcChain xmlns="http://schemas.openxmlformats.org/spreadsheetml/2006/main">
  <c r="D5" i="22" l="1"/>
  <c r="D6" i="22"/>
  <c r="G37" i="23"/>
  <c r="G52" i="23"/>
  <c r="L6" i="15"/>
  <c r="L7" i="15"/>
  <c r="L8" i="15"/>
  <c r="L9" i="15"/>
  <c r="L10" i="15"/>
  <c r="L11" i="15"/>
  <c r="L13" i="15"/>
  <c r="L14" i="15"/>
  <c r="E15" i="15"/>
  <c r="L15" i="15"/>
  <c r="F15" i="15"/>
  <c r="G15" i="15"/>
  <c r="H15" i="15"/>
  <c r="I15" i="15"/>
  <c r="I46" i="15"/>
  <c r="J15" i="15"/>
  <c r="D4" i="22"/>
  <c r="K15" i="15"/>
  <c r="L16" i="15"/>
  <c r="L17" i="15"/>
  <c r="L18" i="15"/>
  <c r="L19" i="15"/>
  <c r="L20" i="15"/>
  <c r="L21" i="15"/>
  <c r="L23" i="15"/>
  <c r="L24" i="15"/>
  <c r="L25" i="15"/>
  <c r="L26" i="15"/>
  <c r="L27" i="15"/>
  <c r="L28" i="15"/>
  <c r="L29" i="15"/>
  <c r="L30" i="15"/>
  <c r="L31" i="15"/>
  <c r="L32" i="15"/>
  <c r="L33" i="15"/>
  <c r="L35" i="15"/>
  <c r="L36" i="15"/>
  <c r="L37" i="15"/>
  <c r="L38" i="15"/>
  <c r="L39" i="15"/>
  <c r="L40" i="15"/>
  <c r="L41" i="15"/>
  <c r="L42" i="15"/>
  <c r="L43" i="15"/>
  <c r="I45" i="15"/>
  <c r="F45" i="15"/>
  <c r="F46" i="15"/>
  <c r="D8" i="22"/>
  <c r="G45" i="15"/>
  <c r="G46" i="15"/>
  <c r="H45" i="15"/>
  <c r="J45" i="15"/>
  <c r="D7" i="22"/>
  <c r="K45" i="15"/>
  <c r="K46" i="15"/>
  <c r="E45" i="15"/>
  <c r="E46" i="15"/>
  <c r="L46" i="15"/>
  <c r="H46" i="15"/>
  <c r="D9" i="22"/>
  <c r="L45" i="15"/>
  <c r="D10" i="22"/>
  <c r="J46" i="15"/>
  <c r="D3" i="22"/>
</calcChain>
</file>

<file path=xl/sharedStrings.xml><?xml version="1.0" encoding="utf-8"?>
<sst xmlns="http://schemas.openxmlformats.org/spreadsheetml/2006/main" count="278" uniqueCount="210">
  <si>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</si>
  <si>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</si>
  <si>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</si>
  <si>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</si>
  <si>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</si>
  <si>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</si>
  <si>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 xml:space="preserve">Сума внесеної застави, грн </t>
  </si>
  <si>
    <t>закрито кримінальне провадження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</si>
  <si>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</si>
  <si>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</si>
  <si>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</si>
  <si>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тому числі у зв'язку з розшуком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</si>
  <si>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</si>
  <si>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</si>
  <si>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</si>
  <si>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</si>
  <si>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</si>
  <si>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</si>
  <si>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</si>
  <si>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>адміністрації Укрїни – Державній судовій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</si>
  <si>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</si>
  <si>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</si>
  <si>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</si>
  <si>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</si>
  <si>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</si>
  <si>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Справи кримінального провадження          </t>
  </si>
  <si>
    <t xml:space="preserve"> № рядка</t>
  </si>
  <si>
    <t xml:space="preserve">Розділ 1. Загальні показники здійснення судочинства судом першої інстанції   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</si>
  <si>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</si>
  <si>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</si>
  <si>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Справи в порядку надання міжнародної правової допомоги</t>
  </si>
  <si>
    <t>адміністративного судочинства</t>
  </si>
  <si>
    <t>Позовні заяви</t>
  </si>
  <si>
    <t>Заяви окремого провадження</t>
  </si>
  <si>
    <t>Заяви про перегляд заочного рішення</t>
  </si>
  <si>
    <t>Заяви про відновлення втраченого судового провадження</t>
  </si>
  <si>
    <t>Клопотання, заяви, подання у порядку виконання судових рішень та рішень інших органів (посадових осіб)</t>
  </si>
  <si>
    <t xml:space="preserve">УСЬОГО </t>
  </si>
  <si>
    <t>№ рядка</t>
  </si>
  <si>
    <t xml:space="preserve">Звільнено з-під варти осіб </t>
  </si>
  <si>
    <t xml:space="preserve">Взято під варту осіб </t>
  </si>
  <si>
    <t xml:space="preserve">Сума застави, зверненої на користь держави, грн </t>
  </si>
  <si>
    <t>кримінальне судочинство</t>
  </si>
  <si>
    <t>Справи у порядку виконання постанов у справах про адміністративні правопорушення</t>
  </si>
  <si>
    <t>адміністративні правопорушення</t>
  </si>
  <si>
    <t>Справи  про адміністративні правопорушення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</si>
  <si>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</si>
  <si>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</si>
  <si>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</si>
  <si>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</si>
  <si>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</si>
  <si>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</si>
  <si>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</si>
  <si>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</si>
  <si>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</si>
  <si>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</si>
  <si>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</si>
  <si>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</si>
  <si>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</si>
  <si>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адміністративне судочинство</t>
  </si>
  <si>
    <t>цивільне  судочинство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</si>
  <si>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</si>
  <si>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</si>
  <si>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</si>
  <si>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</si>
  <si>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</si>
  <si>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 xml:space="preserve">Кількість постановлених ухвал щодо застосування заходів процесуального примусу </t>
  </si>
  <si>
    <t xml:space="preserve">з них </t>
  </si>
  <si>
    <t>не призначено до підготовчого провадження понад 5 діб</t>
  </si>
  <si>
    <t>не розглядаються більше 10 діб з дня постановлення ухвали про призначення судового розгляду</t>
  </si>
  <si>
    <t>не розглянуто в строк</t>
  </si>
  <si>
    <t>понад 6 місяців до 1 року</t>
  </si>
  <si>
    <t>Кількість  справ, в яких зупинено провадження</t>
  </si>
  <si>
    <t>Кількість справ, в яких провадження на кінець звітного періоду не зупинено</t>
  </si>
  <si>
    <t>Загальна кількість нерозглянутих матеріалів кримінального провадження, за якими особи тримаються під вартою і рахуються за судами понад 6 місяців</t>
  </si>
  <si>
    <t>матеріалів</t>
  </si>
  <si>
    <t>осіб</t>
  </si>
  <si>
    <t xml:space="preserve">Причини відкладення розгляду </t>
  </si>
  <si>
    <t>Нездійснення доставки до суду обвинуваченого, який тримається під вартою</t>
  </si>
  <si>
    <t>Неприбуття обвинуваченого</t>
  </si>
  <si>
    <t>Неприбуття прокурора</t>
  </si>
  <si>
    <t>Неприбуття захисника</t>
  </si>
  <si>
    <t>Неприбуття свідків, потерпілих</t>
  </si>
  <si>
    <t>Неприбуття інших учасників кримінального провадження</t>
  </si>
  <si>
    <t>Інші підстави</t>
  </si>
  <si>
    <t>Хвороба обвинуваченого</t>
  </si>
  <si>
    <t>Застосовано судом привід обвинуваченого</t>
  </si>
  <si>
    <t xml:space="preserve">         з них кількість матеріалів, у яких не виконано привід</t>
  </si>
  <si>
    <t>Застосовано судом привід свідка</t>
  </si>
  <si>
    <t xml:space="preserve">         з них кількість матеріалів, у яких  не виконано привід</t>
  </si>
  <si>
    <t>Накладено грошове стягнення (осіб)</t>
  </si>
  <si>
    <t>Змінено обвинуваченому запобіжний захід на взяття під варту</t>
  </si>
  <si>
    <t>Вжито інших заходів</t>
  </si>
  <si>
    <t xml:space="preserve">Заходи, вжиті судами для підвищення оперативності розгляду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</si>
  <si>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</si>
  <si>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</si>
  <si>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</si>
  <si>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</si>
  <si>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у скороченому провадженні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</si>
  <si>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</si>
  <si>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</si>
  <si>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</si>
  <si>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</si>
  <si>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</si>
  <si>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</si>
  <si>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</si>
  <si>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</si>
  <si>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</si>
  <si>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Форма № 1 мзс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</si>
  <si>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</si>
  <si>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</si>
  <si>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про адміністративні правопорушення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</si>
  <si>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</si>
  <si>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</si>
  <si>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</si>
  <si>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цивільне судочинство</t>
  </si>
  <si>
    <t>про стягнення судового збору</t>
  </si>
  <si>
    <t>на суму, грн.</t>
  </si>
  <si>
    <t>у т.ч.  суб'єкти владних повноважень</t>
  </si>
  <si>
    <t>Звіт місцевих загальних судів про розгляд судових справ</t>
  </si>
  <si>
    <t xml:space="preserve">(квартальна) </t>
  </si>
  <si>
    <t xml:space="preserve">до 5 числа після звітного періоду  </t>
  </si>
  <si>
    <t xml:space="preserve">до 10 числа після звітного періоду </t>
  </si>
  <si>
    <t>Перебувало в провадженні  справ і матеріалів</t>
  </si>
  <si>
    <t>у т.ч.  державні органи</t>
  </si>
  <si>
    <t>місцеві загальні суди – територіальному управлінню Державної судової адміністрації України</t>
  </si>
  <si>
    <t>Кримінальні справи, матеріали (КПК 1960 р.)</t>
  </si>
  <si>
    <t>Клопотання, скарги, заяви під час досудового розслідування (слідчі судді)</t>
  </si>
  <si>
    <t>Заяви про відновлення втрачених матеріалів кримінального провадження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</si>
  <si>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</si>
  <si>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</si>
  <si>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Доручення судів України/іноземних судів</t>
  </si>
  <si>
    <t>Заяви про скасування рішення третейського суду, про видачу виконавчого листа про примусове виконання рішення третейського суду</t>
  </si>
  <si>
    <t>Розділ 4. Результативні показники розгляду справ</t>
  </si>
  <si>
    <t>Скарги на дії або бездіяльність виконавчої служби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</si>
  <si>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</si>
  <si>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</si>
  <si>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</si>
  <si>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</si>
  <si>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</si>
  <si>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 постановленням вироку</t>
  </si>
  <si>
    <t>з них із затвердженням угоди</t>
  </si>
  <si>
    <t>Розділ 2.  Оперативність розгляду справ</t>
  </si>
  <si>
    <t>Розділ 3.  Розгляд судових справ і матеріалів</t>
  </si>
  <si>
    <t>Клопотання про визнання та звернення до виконання рішення іноземного суду, що підлягає примусовому виконанню / що не підлягає примусовому виконанню</t>
  </si>
  <si>
    <t xml:space="preserve">Справи, у яких судом обрано запобіжний захід тримання під вартою </t>
  </si>
  <si>
    <t xml:space="preserve">Розглянуто кримінальних проваджень, усього </t>
  </si>
  <si>
    <t>Постановлено ухвал про надання судових доручень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</si>
  <si>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</si>
  <si>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</si>
  <si>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 xml:space="preserve">Справи, що надійшли з інших судів  та після скасування судового рішення </t>
  </si>
  <si>
    <t>Кримінальні провадження направлені поданням для визначення підсудності</t>
  </si>
  <si>
    <t>Постановлено окремих ухвал</t>
  </si>
  <si>
    <t>Розглянуто справ</t>
  </si>
  <si>
    <t>Видано судом на виконання документів</t>
  </si>
  <si>
    <t>з них після скасування судового рішення судом апеля-ційної чи касаційної інстанції (з гр.2)</t>
  </si>
  <si>
    <t>надійшло у звітному періоді</t>
  </si>
  <si>
    <t xml:space="preserve">у тому числі </t>
  </si>
  <si>
    <t>Особи до яких застосовано спеціальну конфіскацію</t>
  </si>
  <si>
    <t>Справи окремого провадження, розглянуті за участю присяжних</t>
  </si>
  <si>
    <t>Розглянуто справ з ухваленням заочного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</si>
  <si>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</si>
  <si>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</si>
  <si>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</si>
  <si>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</si>
  <si>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понад 2-х років до   3-х років включно</t>
  </si>
  <si>
    <t>Кількість закінчених провадженням справ</t>
  </si>
  <si>
    <t>Кількість кримінальних проваджень, у яких здійснювалося спеціальне судове провадження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</si>
  <si>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</si>
  <si>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</si>
  <si>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Справи і матеріали</t>
  </si>
  <si>
    <t>від 09.03.2017 № 311</t>
  </si>
  <si>
    <t>x</t>
  </si>
  <si>
    <t>Керівник:</t>
  </si>
  <si>
    <t>адміністрації України</t>
  </si>
  <si>
    <t>Особи, звільнені судом під заставу</t>
  </si>
  <si>
    <t>Справи</t>
  </si>
  <si>
    <t>Справи позовного провадження</t>
  </si>
  <si>
    <t>Справи окремого провадження</t>
  </si>
  <si>
    <t>Справи про перегляд судового рішення за нововиявленими або виключними обставинами</t>
  </si>
  <si>
    <t>Заяви про перегляд рішень, ухвал суду чи судових наказів у зв’язку з нововиявленими або виключними обставинами</t>
  </si>
  <si>
    <t>штраф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</si>
  <si>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</si>
  <si>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</si>
  <si>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адміністративного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</si>
  <si>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</si>
  <si>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</si>
  <si>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</si>
  <si>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Інші (не зазначені  в рядках 1-8)</t>
  </si>
  <si>
    <t>УСЬОГО (сума рядків 10, 19, 35, 40)</t>
  </si>
  <si>
    <t>Заяви про відвід судді (слідчого судді)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</si>
  <si>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</si>
  <si>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</si>
  <si>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</si>
  <si>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</si>
  <si>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</si>
  <si>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</si>
  <si>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виконавчих листів, 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</si>
  <si>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</si>
  <si>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</si>
  <si>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</si>
  <si>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перше півріччя 2019 року</t>
  </si>
  <si>
    <t>Державна судова адміністрація України</t>
  </si>
  <si>
    <t>01601.м. Київ.вул. Липська 18/5</t>
  </si>
  <si>
    <t>Доручення судів України / іноземних судів</t>
  </si>
  <si>
    <t xml:space="preserve">Розглянуто справ судом присяжних </t>
  </si>
  <si>
    <t>Поліщук А.П.</t>
  </si>
  <si>
    <t>Л. Усачова</t>
  </si>
  <si>
    <t>usachova@court.gov.ua</t>
  </si>
  <si>
    <t>16 липня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</si>
</sst>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2" fillId="4" borderId="7" applyNumberFormat="0" applyFont="0" applyAlignment="0" applyProtection="0"/>
    <xf numFmtId="0" fontId="5" fillId="4" borderId="7" applyNumberFormat="0" applyFont="0" applyAlignment="0" applyProtection="0"/>
    <xf numFmtId="0" fontId="5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193" fontId="1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</cellStyleXfs>
  <cellXfs count="320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/>
    <xf numFmtId="0" fontId="6" fillId="0" borderId="0" xfId="0" applyFont="1" applyProtection="1"/>
    <xf numFmtId="0" fontId="2" fillId="0" borderId="0" xfId="0" applyFont="1" applyProtection="1"/>
    <xf numFmtId="0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7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4" applyNumberFormat="1" applyFont="1" applyFill="1" applyBorder="1" applyAlignment="1" applyProtection="1">
      <alignment horizontal="center"/>
    </xf>
    <xf numFmtId="0" fontId="22" fillId="0" borderId="0" xfId="44" applyNumberFormat="1" applyFont="1" applyFill="1" applyBorder="1" applyAlignment="1" applyProtection="1"/>
    <xf numFmtId="0" fontId="22" fillId="0" borderId="0" xfId="44" applyNumberFormat="1" applyFont="1" applyFill="1" applyBorder="1" applyAlignment="1" applyProtection="1">
      <alignment horizontal="right"/>
    </xf>
    <xf numFmtId="0" fontId="23" fillId="0" borderId="0" xfId="44" applyNumberFormat="1" applyFont="1" applyFill="1" applyBorder="1" applyAlignment="1" applyProtection="1">
      <alignment horizontal="center"/>
    </xf>
    <xf numFmtId="0" fontId="7" fillId="0" borderId="10" xfId="44" applyNumberFormat="1" applyFont="1" applyFill="1" applyBorder="1" applyAlignment="1" applyProtection="1">
      <alignment horizontal="center"/>
    </xf>
    <xf numFmtId="0" fontId="24" fillId="0" borderId="11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15" fillId="0" borderId="13" xfId="44" applyNumberFormat="1" applyFont="1" applyFill="1" applyBorder="1" applyAlignment="1" applyProtection="1">
      <alignment horizontal="left" wrapText="1"/>
    </xf>
    <xf numFmtId="0" fontId="2" fillId="0" borderId="0" xfId="44" applyNumberFormat="1" applyFont="1" applyFill="1" applyBorder="1" applyAlignment="1" applyProtection="1">
      <alignment horizontal="center"/>
    </xf>
    <xf numFmtId="0" fontId="15" fillId="0" borderId="13" xfId="44" applyNumberFormat="1" applyFont="1" applyFill="1" applyBorder="1" applyAlignment="1" applyProtection="1"/>
    <xf numFmtId="0" fontId="15" fillId="0" borderId="11" xfId="44" applyNumberFormat="1" applyFont="1" applyFill="1" applyBorder="1" applyAlignment="1" applyProtection="1"/>
    <xf numFmtId="0" fontId="15" fillId="0" borderId="0" xfId="44" applyNumberFormat="1" applyFont="1" applyFill="1" applyBorder="1" applyAlignment="1" applyProtection="1"/>
    <xf numFmtId="0" fontId="2" fillId="0" borderId="11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/>
    <xf numFmtId="0" fontId="7" fillId="0" borderId="14" xfId="44" applyNumberFormat="1" applyFont="1" applyFill="1" applyBorder="1" applyAlignment="1" applyProtection="1"/>
    <xf numFmtId="0" fontId="7" fillId="0" borderId="15" xfId="44" applyNumberFormat="1" applyFont="1" applyFill="1" applyBorder="1" applyAlignment="1" applyProtection="1"/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Font="1"/>
    <xf numFmtId="0" fontId="2" fillId="0" borderId="12" xfId="44" applyNumberFormat="1" applyFont="1" applyFill="1" applyBorder="1" applyAlignment="1" applyProtection="1"/>
    <xf numFmtId="0" fontId="2" fillId="0" borderId="13" xfId="44" applyNumberFormat="1" applyFont="1" applyFill="1" applyBorder="1" applyAlignment="1" applyProtection="1"/>
    <xf numFmtId="0" fontId="2" fillId="0" borderId="18" xfId="44" applyNumberFormat="1" applyFont="1" applyFill="1" applyBorder="1" applyAlignment="1" applyProtection="1"/>
    <xf numFmtId="0" fontId="2" fillId="0" borderId="15" xfId="44" applyNumberFormat="1" applyFont="1" applyFill="1" applyBorder="1" applyAlignment="1" applyProtection="1"/>
    <xf numFmtId="0" fontId="2" fillId="0" borderId="19" xfId="44" applyNumberFormat="1" applyFont="1" applyFill="1" applyBorder="1" applyAlignment="1" applyProtection="1"/>
    <xf numFmtId="0" fontId="6" fillId="0" borderId="10" xfId="48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/>
    <xf numFmtId="0" fontId="43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/>
    </xf>
    <xf numFmtId="0" fontId="7" fillId="0" borderId="20" xfId="0" applyNumberFormat="1" applyFont="1" applyFill="1" applyBorder="1" applyAlignment="1" applyProtection="1">
      <alignment vertical="center"/>
    </xf>
    <xf numFmtId="0" fontId="7" fillId="0" borderId="21" xfId="0" applyNumberFormat="1" applyFont="1" applyFill="1" applyBorder="1" applyAlignment="1" applyProtection="1">
      <alignment vertical="center"/>
    </xf>
    <xf numFmtId="0" fontId="7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5" fillId="0" borderId="13" xfId="44" applyNumberFormat="1" applyFont="1" applyFill="1" applyBorder="1" applyAlignment="1" applyProtection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7" fillId="0" borderId="10" xfId="0" applyNumberFormat="1" applyFont="1" applyBorder="1" applyAlignment="1">
      <alignment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Protection="1"/>
    <xf numFmtId="49" fontId="16" fillId="0" borderId="10" xfId="47" applyNumberFormat="1" applyFont="1" applyFill="1" applyBorder="1" applyAlignment="1">
      <alignment horizontal="center" vertical="center" wrapText="1"/>
    </xf>
    <xf numFmtId="0" fontId="16" fillId="0" borderId="10" xfId="47" applyFont="1" applyFill="1" applyBorder="1" applyAlignment="1">
      <alignment horizontal="center" vertical="center" wrapText="1"/>
    </xf>
    <xf numFmtId="0" fontId="48" fillId="0" borderId="10" xfId="0" applyNumberFormat="1" applyFont="1" applyFill="1" applyBorder="1" applyAlignment="1" applyProtection="1">
      <alignment horizontal="center" vertical="center"/>
    </xf>
    <xf numFmtId="0" fontId="49" fillId="0" borderId="0" xfId="0" applyNumberFormat="1" applyFont="1"/>
    <xf numFmtId="0" fontId="2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49" fillId="0" borderId="0" xfId="0" applyNumberFormat="1" applyFont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3" fontId="50" fillId="0" borderId="0" xfId="0" applyNumberFormat="1" applyFont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0" fontId="2" fillId="0" borderId="20" xfId="0" applyFont="1" applyFill="1" applyBorder="1" applyAlignment="1">
      <alignment vertical="center" wrapText="1"/>
    </xf>
    <xf numFmtId="0" fontId="24" fillId="0" borderId="22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2" fillId="0" borderId="22" xfId="0" applyFont="1" applyBorder="1"/>
    <xf numFmtId="0" fontId="2" fillId="0" borderId="22" xfId="0" applyFont="1" applyBorder="1" applyAlignment="1">
      <alignment horizontal="center" vertical="center" wrapText="1"/>
    </xf>
    <xf numFmtId="211" fontId="2" fillId="0" borderId="10" xfId="0" applyNumberFormat="1" applyFont="1" applyFill="1" applyBorder="1" applyAlignment="1" applyProtection="1">
      <alignment horizontal="righ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4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Protection="1"/>
    <xf numFmtId="0" fontId="2" fillId="0" borderId="10" xfId="0" applyFont="1" applyBorder="1" applyAlignment="1" applyProtection="1">
      <alignment horizontal="right"/>
    </xf>
    <xf numFmtId="0" fontId="15" fillId="0" borderId="10" xfId="0" applyFont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 vertical="center"/>
    </xf>
    <xf numFmtId="0" fontId="15" fillId="0" borderId="10" xfId="0" applyFont="1" applyFill="1" applyBorder="1" applyAlignment="1" applyProtection="1">
      <alignment horizontal="right" vertical="center" wrapText="1"/>
    </xf>
    <xf numFmtId="0" fontId="2" fillId="0" borderId="10" xfId="0" applyFont="1" applyFill="1" applyBorder="1" applyAlignment="1" applyProtection="1">
      <alignment horizontal="right" vertical="center" wrapText="1"/>
    </xf>
    <xf numFmtId="0" fontId="22" fillId="0" borderId="0" xfId="44" applyNumberFormat="1" applyFont="1" applyFill="1" applyBorder="1" applyAlignment="1" applyProtection="1">
      <alignment horizontal="center"/>
    </xf>
    <xf numFmtId="0" fontId="14" fillId="0" borderId="0" xfId="44" applyNumberFormat="1" applyFont="1" applyFill="1" applyBorder="1" applyAlignment="1" applyProtection="1">
      <alignment horizontal="center"/>
    </xf>
    <xf numFmtId="0" fontId="7" fillId="0" borderId="20" xfId="44" applyNumberFormat="1" applyFont="1" applyFill="1" applyBorder="1" applyAlignment="1" applyProtection="1">
      <alignment horizontal="center"/>
    </xf>
    <xf numFmtId="0" fontId="7" fillId="0" borderId="21" xfId="44" applyNumberFormat="1" applyFont="1" applyFill="1" applyBorder="1" applyAlignment="1" applyProtection="1">
      <alignment horizontal="center"/>
    </xf>
    <xf numFmtId="0" fontId="7" fillId="0" borderId="22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2" fillId="0" borderId="11" xfId="44" applyNumberFormat="1" applyFont="1" applyFill="1" applyBorder="1" applyAlignment="1" applyProtection="1">
      <alignment horizontal="center"/>
    </xf>
    <xf numFmtId="0" fontId="2" fillId="0" borderId="0" xfId="44" applyNumberFormat="1" applyFont="1" applyFill="1" applyBorder="1" applyAlignment="1" applyProtection="1">
      <alignment horizontal="center"/>
    </xf>
    <xf numFmtId="0" fontId="23" fillId="0" borderId="11" xfId="44" applyNumberFormat="1" applyFont="1" applyFill="1" applyBorder="1" applyAlignment="1" applyProtection="1">
      <alignment horizontal="center"/>
    </xf>
    <xf numFmtId="0" fontId="23" fillId="0" borderId="0" xfId="44" applyNumberFormat="1" applyFont="1" applyFill="1" applyBorder="1" applyAlignment="1" applyProtection="1">
      <alignment horizontal="center"/>
    </xf>
    <xf numFmtId="0" fontId="23" fillId="0" borderId="12" xfId="44" applyNumberFormat="1" applyFont="1" applyFill="1" applyBorder="1" applyAlignment="1" applyProtection="1">
      <alignment horizontal="center"/>
    </xf>
    <xf numFmtId="0" fontId="2" fillId="0" borderId="11" xfId="44" applyNumberFormat="1" applyFont="1" applyFill="1" applyBorder="1" applyAlignment="1" applyProtection="1"/>
    <xf numFmtId="0" fontId="2" fillId="0" borderId="0" xfId="44" applyFont="1" applyBorder="1"/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44" applyNumberFormat="1" applyFont="1" applyFill="1" applyBorder="1" applyAlignment="1" applyProtection="1">
      <alignment horizontal="center" wrapText="1"/>
    </xf>
    <xf numFmtId="0" fontId="2" fillId="0" borderId="16" xfId="44" applyNumberFormat="1" applyFont="1" applyFill="1" applyBorder="1" applyAlignment="1" applyProtection="1">
      <alignment horizontal="center"/>
    </xf>
    <xf numFmtId="0" fontId="2" fillId="0" borderId="17" xfId="44" applyNumberFormat="1" applyFont="1" applyFill="1" applyBorder="1" applyAlignment="1" applyProtection="1">
      <alignment horizontal="center"/>
    </xf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>
      <alignment horizontal="left" vertical="top" wrapText="1"/>
    </xf>
    <xf numFmtId="0" fontId="2" fillId="0" borderId="12" xfId="44" applyNumberFormat="1" applyFont="1" applyFill="1" applyBorder="1" applyAlignment="1" applyProtection="1">
      <alignment horizontal="left" vertical="top" wrapText="1"/>
    </xf>
    <xf numFmtId="0" fontId="2" fillId="0" borderId="11" xfId="44" applyFont="1" applyBorder="1" applyAlignment="1">
      <alignment horizontal="center" vertical="center"/>
    </xf>
    <xf numFmtId="0" fontId="2" fillId="0" borderId="0" xfId="44" applyFont="1" applyAlignment="1">
      <alignment horizontal="center" vertical="center"/>
    </xf>
    <xf numFmtId="0" fontId="2" fillId="0" borderId="11" xfId="44" applyNumberFormat="1" applyFont="1" applyFill="1" applyBorder="1" applyAlignment="1" applyProtection="1">
      <alignment horizontal="center" vertical="center"/>
    </xf>
    <xf numFmtId="0" fontId="2" fillId="0" borderId="0" xfId="44" applyNumberFormat="1" applyFont="1" applyFill="1" applyBorder="1" applyAlignment="1" applyProtection="1">
      <alignment horizontal="center" vertical="center"/>
    </xf>
    <xf numFmtId="0" fontId="15" fillId="0" borderId="11" xfId="44" applyNumberFormat="1" applyFont="1" applyFill="1" applyBorder="1" applyAlignment="1" applyProtection="1">
      <alignment horizontal="left"/>
    </xf>
    <xf numFmtId="0" fontId="15" fillId="0" borderId="0" xfId="44" applyNumberFormat="1" applyFont="1" applyFill="1" applyBorder="1" applyAlignment="1" applyProtection="1">
      <alignment horizontal="left"/>
    </xf>
    <xf numFmtId="0" fontId="15" fillId="0" borderId="12" xfId="44" applyNumberFormat="1" applyFont="1" applyFill="1" applyBorder="1" applyAlignment="1" applyProtection="1">
      <alignment horizontal="left"/>
    </xf>
    <xf numFmtId="0" fontId="15" fillId="0" borderId="13" xfId="44" applyNumberFormat="1" applyFont="1" applyFill="1" applyBorder="1" applyAlignment="1" applyProtection="1">
      <alignment horizontal="center" wrapText="1"/>
    </xf>
    <xf numFmtId="0" fontId="47" fillId="0" borderId="20" xfId="0" applyNumberFormat="1" applyFont="1" applyBorder="1" applyAlignment="1">
      <alignment horizontal="left" vertical="center" wrapText="1"/>
    </xf>
    <xf numFmtId="0" fontId="47" fillId="0" borderId="22" xfId="0" applyNumberFormat="1" applyFont="1" applyBorder="1" applyAlignment="1">
      <alignment horizontal="left" vertical="center" wrapText="1"/>
    </xf>
    <xf numFmtId="0" fontId="48" fillId="0" borderId="20" xfId="0" applyNumberFormat="1" applyFont="1" applyFill="1" applyBorder="1" applyAlignment="1" applyProtection="1">
      <alignment horizontal="center" vertical="center"/>
    </xf>
    <xf numFmtId="0" fontId="48" fillId="0" borderId="21" xfId="0" applyNumberFormat="1" applyFont="1" applyFill="1" applyBorder="1" applyAlignment="1" applyProtection="1">
      <alignment horizontal="center" vertical="center"/>
    </xf>
    <xf numFmtId="0" fontId="48" fillId="0" borderId="22" xfId="0" applyNumberFormat="1" applyFont="1" applyFill="1" applyBorder="1" applyAlignment="1" applyProtection="1">
      <alignment horizontal="center" vertical="center"/>
    </xf>
    <xf numFmtId="0" fontId="6" fillId="0" borderId="20" xfId="48" applyNumberFormat="1" applyFont="1" applyFill="1" applyBorder="1" applyAlignment="1" applyProtection="1">
      <alignment horizontal="left" vertical="center" wrapText="1"/>
    </xf>
    <xf numFmtId="0" fontId="6" fillId="0" borderId="22" xfId="48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center" vertical="center" textRotation="90"/>
    </xf>
    <xf numFmtId="0" fontId="7" fillId="0" borderId="13" xfId="0" applyNumberFormat="1" applyFont="1" applyFill="1" applyBorder="1" applyAlignment="1" applyProtection="1">
      <alignment horizontal="center" vertical="center" textRotation="90"/>
    </xf>
    <xf numFmtId="0" fontId="7" fillId="0" borderId="24" xfId="0" applyNumberFormat="1" applyFont="1" applyFill="1" applyBorder="1" applyAlignment="1" applyProtection="1">
      <alignment horizontal="center" vertical="center" textRotation="90"/>
    </xf>
    <xf numFmtId="0" fontId="6" fillId="0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47" fillId="0" borderId="20" xfId="48" applyNumberFormat="1" applyFont="1" applyFill="1" applyBorder="1" applyAlignment="1" applyProtection="1">
      <alignment horizontal="left" vertical="center" wrapText="1"/>
    </xf>
    <xf numFmtId="0" fontId="47" fillId="0" borderId="22" xfId="48" applyNumberFormat="1" applyFont="1" applyFill="1" applyBorder="1" applyAlignment="1" applyProtection="1">
      <alignment horizontal="left" vertical="center" wrapText="1"/>
    </xf>
    <xf numFmtId="0" fontId="54" fillId="0" borderId="20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51" fillId="0" borderId="10" xfId="0" applyNumberFormat="1" applyFont="1" applyBorder="1" applyAlignment="1">
      <alignment horizontal="center" vertical="center" textRotation="90" wrapText="1"/>
    </xf>
    <xf numFmtId="0" fontId="7" fillId="0" borderId="23" xfId="0" applyNumberFormat="1" applyFont="1" applyFill="1" applyBorder="1" applyAlignment="1" applyProtection="1">
      <alignment horizontal="center" textRotation="90"/>
    </xf>
    <xf numFmtId="0" fontId="7" fillId="0" borderId="13" xfId="0" applyNumberFormat="1" applyFont="1" applyFill="1" applyBorder="1" applyAlignment="1" applyProtection="1">
      <alignment horizontal="center" textRotation="90"/>
    </xf>
    <xf numFmtId="0" fontId="7" fillId="0" borderId="24" xfId="0" applyNumberFormat="1" applyFont="1" applyFill="1" applyBorder="1" applyAlignment="1" applyProtection="1">
      <alignment horizontal="center" textRotation="90"/>
    </xf>
    <xf numFmtId="0" fontId="51" fillId="0" borderId="10" xfId="0" applyNumberFormat="1" applyFont="1" applyBorder="1" applyAlignment="1">
      <alignment horizontal="center" vertical="center" wrapText="1"/>
    </xf>
    <xf numFmtId="0" fontId="52" fillId="0" borderId="10" xfId="0" applyNumberFormat="1" applyFont="1" applyBorder="1" applyAlignment="1">
      <alignment horizontal="left" vertical="center" wrapText="1"/>
    </xf>
    <xf numFmtId="0" fontId="47" fillId="0" borderId="10" xfId="0" applyNumberFormat="1" applyFont="1" applyBorder="1" applyAlignment="1">
      <alignment horizontal="left" vertical="center" wrapText="1"/>
    </xf>
    <xf numFmtId="0" fontId="53" fillId="0" borderId="10" xfId="0" applyNumberFormat="1" applyFont="1" applyBorder="1" applyAlignment="1">
      <alignment horizontal="center" vertical="center" textRotation="90"/>
    </xf>
    <xf numFmtId="0" fontId="18" fillId="0" borderId="16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textRotation="90" wrapText="1"/>
    </xf>
    <xf numFmtId="0" fontId="17" fillId="0" borderId="10" xfId="48" applyNumberFormat="1" applyFont="1" applyBorder="1" applyAlignment="1">
      <alignment horizontal="center" vertical="center" wrapText="1"/>
    </xf>
    <xf numFmtId="0" fontId="17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left"/>
    </xf>
    <xf numFmtId="16" fontId="7" fillId="0" borderId="10" xfId="0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textRotation="90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center" vertical="center" textRotation="90" wrapText="1"/>
    </xf>
    <xf numFmtId="0" fontId="7" fillId="0" borderId="13" xfId="0" applyFont="1" applyFill="1" applyBorder="1" applyAlignment="1" applyProtection="1">
      <alignment horizontal="center" vertical="center" textRotation="90" wrapText="1"/>
    </xf>
    <xf numFmtId="0" fontId="7" fillId="0" borderId="24" xfId="0" applyFont="1" applyFill="1" applyBorder="1" applyAlignment="1" applyProtection="1">
      <alignment horizontal="center" vertical="center" textRotation="90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17" fillId="0" borderId="10" xfId="0" applyFont="1" applyFill="1" applyBorder="1" applyAlignment="1" applyProtection="1">
      <alignment horizontal="left" vertical="center" wrapText="1"/>
    </xf>
    <xf numFmtId="0" fontId="17" fillId="0" borderId="23" xfId="0" applyFont="1" applyFill="1" applyBorder="1" applyAlignment="1" applyProtection="1">
      <alignment horizontal="center" vertical="center" textRotation="90" wrapText="1"/>
    </xf>
    <xf numFmtId="0" fontId="17" fillId="0" borderId="13" xfId="0" applyFont="1" applyFill="1" applyBorder="1" applyAlignment="1" applyProtection="1">
      <alignment horizontal="center" vertical="center" textRotation="90" wrapText="1"/>
    </xf>
    <xf numFmtId="0" fontId="17" fillId="0" borderId="24" xfId="0" applyFont="1" applyFill="1" applyBorder="1" applyAlignment="1" applyProtection="1">
      <alignment horizontal="center" vertical="center" textRotation="90" wrapText="1"/>
    </xf>
    <xf numFmtId="16" fontId="7" fillId="0" borderId="20" xfId="0" applyNumberFormat="1" applyFont="1" applyFill="1" applyBorder="1" applyAlignment="1">
      <alignment horizontal="left" vertical="center" wrapText="1"/>
    </xf>
    <xf numFmtId="16" fontId="7" fillId="0" borderId="21" xfId="0" applyNumberFormat="1" applyFont="1" applyFill="1" applyBorder="1" applyAlignment="1">
      <alignment horizontal="left" vertical="center" wrapText="1"/>
    </xf>
    <xf numFmtId="16" fontId="7" fillId="0" borderId="22" xfId="0" applyNumberFormat="1" applyFont="1" applyFill="1" applyBorder="1" applyAlignment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textRotation="90"/>
    </xf>
    <xf numFmtId="0" fontId="2" fillId="0" borderId="10" xfId="0" applyFont="1" applyBorder="1" applyAlignment="1" applyProtection="1">
      <alignment horizontal="center" wrapText="1"/>
    </xf>
    <xf numFmtId="0" fontId="24" fillId="0" borderId="20" xfId="0" applyFont="1" applyBorder="1" applyAlignment="1" applyProtection="1">
      <alignment horizontal="left"/>
    </xf>
    <xf numFmtId="0" fontId="24" fillId="0" borderId="21" xfId="0" applyFont="1" applyBorder="1" applyAlignment="1" applyProtection="1">
      <alignment horizontal="left"/>
    </xf>
    <xf numFmtId="0" fontId="24" fillId="0" borderId="22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 wrapText="1"/>
    </xf>
    <xf numFmtId="0" fontId="2" fillId="0" borderId="21" xfId="0" applyFont="1" applyBorder="1" applyAlignment="1" applyProtection="1">
      <alignment horizontal="left" wrapText="1"/>
    </xf>
    <xf numFmtId="0" fontId="2" fillId="0" borderId="22" xfId="0" applyFont="1" applyBorder="1" applyAlignment="1" applyProtection="1">
      <alignment horizontal="left" wrapText="1"/>
    </xf>
    <xf numFmtId="0" fontId="24" fillId="0" borderId="20" xfId="0" applyFont="1" applyFill="1" applyBorder="1" applyAlignment="1" applyProtection="1">
      <alignment horizontal="left" vertical="center" wrapText="1"/>
    </xf>
    <xf numFmtId="0" fontId="24" fillId="0" borderId="21" xfId="0" applyFont="1" applyFill="1" applyBorder="1" applyAlignment="1" applyProtection="1">
      <alignment horizontal="left" vertical="center" wrapText="1"/>
    </xf>
    <xf numFmtId="0" fontId="24" fillId="0" borderId="22" xfId="0" applyFont="1" applyFill="1" applyBorder="1" applyAlignment="1" applyProtection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wrapText="1"/>
    </xf>
    <xf numFmtId="0" fontId="14" fillId="0" borderId="0" xfId="0" applyFont="1" applyBorder="1" applyAlignment="1" applyProtection="1">
      <alignment horizontal="left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49" fontId="44" fillId="0" borderId="14" xfId="47" applyNumberFormat="1" applyFont="1" applyFill="1" applyBorder="1" applyAlignment="1">
      <alignment horizontal="center" vertical="center" wrapText="1"/>
    </xf>
    <xf numFmtId="49" fontId="44" fillId="0" borderId="15" xfId="47" applyNumberFormat="1" applyFont="1" applyFill="1" applyBorder="1" applyAlignment="1">
      <alignment horizontal="center" vertical="center" wrapText="1"/>
    </xf>
    <xf numFmtId="49" fontId="44" fillId="0" borderId="19" xfId="47" applyNumberFormat="1" applyFont="1" applyFill="1" applyBorder="1" applyAlignment="1">
      <alignment horizontal="center" vertical="center" wrapText="1"/>
    </xf>
    <xf numFmtId="49" fontId="44" fillId="0" borderId="18" xfId="47" applyNumberFormat="1" applyFont="1" applyFill="1" applyBorder="1" applyAlignment="1">
      <alignment horizontal="center" vertical="center" wrapText="1"/>
    </xf>
    <xf numFmtId="49" fontId="44" fillId="0" borderId="16" xfId="47" applyNumberFormat="1" applyFont="1" applyFill="1" applyBorder="1" applyAlignment="1">
      <alignment horizontal="center" vertical="center" wrapText="1"/>
    </xf>
    <xf numFmtId="49" fontId="44" fillId="0" borderId="17" xfId="47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7" fillId="0" borderId="20" xfId="0" applyFont="1" applyFill="1" applyBorder="1" applyAlignment="1" applyProtection="1">
      <alignment horizontal="left" vertical="center" wrapText="1"/>
    </xf>
    <xf numFmtId="0" fontId="17" fillId="0" borderId="21" xfId="0" applyFont="1" applyFill="1" applyBorder="1" applyAlignment="1" applyProtection="1">
      <alignment horizontal="left" vertical="center" wrapText="1"/>
    </xf>
    <xf numFmtId="0" fontId="17" fillId="0" borderId="22" xfId="0" applyFont="1" applyFill="1" applyBorder="1" applyAlignment="1" applyProtection="1">
      <alignment horizontal="left" vertical="center" wrapText="1"/>
    </xf>
    <xf numFmtId="0" fontId="20" fillId="0" borderId="20" xfId="0" applyFont="1" applyFill="1" applyBorder="1" applyAlignment="1" applyProtection="1">
      <alignment horizontal="left" vertical="center" wrapText="1"/>
    </xf>
    <xf numFmtId="0" fontId="20" fillId="0" borderId="21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45" fillId="0" borderId="20" xfId="0" applyFont="1" applyFill="1" applyBorder="1" applyAlignment="1" applyProtection="1">
      <alignment horizontal="left" vertical="center" wrapText="1"/>
    </xf>
    <xf numFmtId="0" fontId="45" fillId="0" borderId="21" xfId="0" applyFont="1" applyFill="1" applyBorder="1" applyAlignment="1" applyProtection="1">
      <alignment horizontal="left" vertical="center" wrapText="1"/>
    </xf>
    <xf numFmtId="0" fontId="45" fillId="0" borderId="22" xfId="0" applyFont="1" applyFill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/>
    </xf>
    <xf numFmtId="0" fontId="7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center" vertical="center" textRotation="90" wrapText="1"/>
    </xf>
    <xf numFmtId="0" fontId="21" fillId="0" borderId="20" xfId="0" applyFont="1" applyFill="1" applyBorder="1" applyAlignment="1" applyProtection="1">
      <alignment horizontal="left" vertical="center" wrapText="1"/>
    </xf>
    <xf numFmtId="0" fontId="21" fillId="0" borderId="21" xfId="0" applyFont="1" applyFill="1" applyBorder="1" applyAlignment="1" applyProtection="1">
      <alignment horizontal="left" vertical="center" wrapText="1"/>
    </xf>
    <xf numFmtId="0" fontId="21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>
      <alignment horizontal="left" vertical="center" wrapText="1"/>
    </xf>
    <xf numFmtId="0" fontId="16" fillId="0" borderId="21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17" fillId="0" borderId="20" xfId="0" applyFont="1" applyFill="1" applyBorder="1" applyAlignment="1" applyProtection="1">
      <alignment horizontal="center" vertical="center" wrapText="1"/>
    </xf>
    <xf numFmtId="0" fontId="17" fillId="0" borderId="21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15" fillId="0" borderId="23" xfId="0" applyFont="1" applyFill="1" applyBorder="1" applyAlignment="1" applyProtection="1">
      <alignment horizontal="center" vertical="center" textRotation="90" wrapText="1"/>
    </xf>
    <xf numFmtId="0" fontId="15" fillId="0" borderId="13" xfId="0" applyFont="1" applyFill="1" applyBorder="1" applyAlignment="1" applyProtection="1">
      <alignment horizontal="center" vertical="center" textRotation="90" wrapText="1"/>
    </xf>
    <xf numFmtId="0" fontId="15" fillId="0" borderId="24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 applyProtection="1">
      <alignment horizontal="left" vertical="center" wrapText="1"/>
    </xf>
    <xf numFmtId="0" fontId="16" fillId="0" borderId="21" xfId="0" applyFont="1" applyFill="1" applyBorder="1" applyAlignment="1" applyProtection="1">
      <alignment horizontal="left" vertical="center" wrapText="1"/>
    </xf>
    <xf numFmtId="0" fontId="16" fillId="0" borderId="22" xfId="0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 indent="2"/>
    </xf>
    <xf numFmtId="0" fontId="24" fillId="0" borderId="15" xfId="0" applyFont="1" applyBorder="1" applyAlignment="1">
      <alignment horizontal="center"/>
    </xf>
    <xf numFmtId="0" fontId="2" fillId="0" borderId="16" xfId="0" applyFont="1" applyBorder="1" applyAlignment="1" applyProtection="1">
      <alignment horizontal="left" wrapText="1"/>
    </xf>
    <xf numFmtId="0" fontId="7" fillId="0" borderId="0" xfId="0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</cellXfs>
  <cellStyles count="5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Note 2" xfId="38"/>
    <cellStyle name="Note 3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_Шаблон формы 1 (исправления на 2003)" xfId="47"/>
    <cellStyle name="Финансовый [0]" xfId="48" builtinId="6"/>
    <cellStyle name="Финансовый [0] 2" xfId="49"/>
    <cellStyle name="Финансовый [0] 3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16" zoomScale="115" zoomScaleNormal="115" zoomScaleSheetLayoutView="130" workbookViewId="0">
      <selection activeCell="D28" sqref="D28"/>
    </sheetView>
  </sheetViews>
  <sheetFormatPr defaultRowHeight="12.75" x14ac:dyDescent="0.2"/>
  <cols>
    <col min="1" max="1" width="1.140625" style="37" customWidth="1"/>
    <col min="2" max="2" width="15.42578125" style="37" customWidth="1"/>
    <col min="3" max="3" width="2.7109375" style="37" customWidth="1"/>
    <col min="4" max="4" width="18.85546875" style="37" customWidth="1"/>
    <col min="5" max="5" width="16" style="37" customWidth="1"/>
    <col min="6" max="6" width="14.85546875" style="37" customWidth="1"/>
    <col min="7" max="7" width="11" style="37" customWidth="1"/>
    <col min="8" max="8" width="15.5703125" style="37" customWidth="1"/>
    <col min="9" max="16384" width="9.140625" style="37"/>
  </cols>
  <sheetData>
    <row r="1" spans="1:8" ht="12.95" customHeight="1" x14ac:dyDescent="0.2">
      <c r="E1" s="15" t="s">
        <v>12</v>
      </c>
    </row>
    <row r="3" spans="1:8" ht="15.75" customHeight="1" x14ac:dyDescent="0.3">
      <c r="B3" s="121" t="s">
        <v>119</v>
      </c>
      <c r="C3" s="121"/>
      <c r="D3" s="121"/>
      <c r="E3" s="121"/>
      <c r="F3" s="121"/>
      <c r="G3" s="121"/>
      <c r="H3" s="121"/>
    </row>
    <row r="4" spans="1:8" ht="14.25" customHeight="1" x14ac:dyDescent="0.25">
      <c r="B4" s="122"/>
      <c r="C4" s="122"/>
      <c r="D4" s="122"/>
      <c r="E4" s="122"/>
      <c r="F4" s="122"/>
      <c r="G4" s="122"/>
      <c r="H4" s="122"/>
    </row>
    <row r="5" spans="1:8" ht="18.95" customHeight="1" x14ac:dyDescent="0.3">
      <c r="B5" s="121"/>
      <c r="C5" s="121"/>
      <c r="D5" s="121"/>
      <c r="E5" s="121"/>
      <c r="F5" s="121"/>
      <c r="G5" s="121"/>
      <c r="H5" s="121"/>
    </row>
    <row r="6" spans="1:8" ht="18.95" customHeight="1" x14ac:dyDescent="0.3">
      <c r="B6" s="16"/>
      <c r="C6" s="121" t="s">
        <v>201</v>
      </c>
      <c r="D6" s="121"/>
      <c r="E6" s="121"/>
      <c r="F6" s="121"/>
      <c r="G6" s="121"/>
      <c r="H6" s="16"/>
    </row>
    <row r="7" spans="1:8" x14ac:dyDescent="0.2">
      <c r="E7" s="18" t="s">
        <v>13</v>
      </c>
    </row>
    <row r="8" spans="1:8" ht="18.95" customHeight="1" x14ac:dyDescent="0.3">
      <c r="D8" s="17"/>
      <c r="F8" s="16"/>
      <c r="G8" s="16"/>
      <c r="H8" s="16"/>
    </row>
    <row r="9" spans="1:8" ht="12.95" customHeight="1" x14ac:dyDescent="0.2">
      <c r="E9" s="18"/>
      <c r="F9" s="32"/>
      <c r="G9" s="32"/>
      <c r="H9" s="32"/>
    </row>
    <row r="10" spans="1:8" ht="12.95" customHeight="1" x14ac:dyDescent="0.2">
      <c r="E10" s="18"/>
      <c r="F10" s="32"/>
      <c r="G10" s="32"/>
      <c r="H10" s="32"/>
    </row>
    <row r="11" spans="1:8" ht="12.95" customHeight="1" x14ac:dyDescent="0.2">
      <c r="B11" s="35"/>
      <c r="C11" s="35"/>
      <c r="D11" s="35"/>
      <c r="E11" s="35"/>
    </row>
    <row r="12" spans="1:8" ht="12.95" customHeight="1" x14ac:dyDescent="0.2">
      <c r="A12" s="38"/>
      <c r="B12" s="123" t="s">
        <v>14</v>
      </c>
      <c r="C12" s="124"/>
      <c r="D12" s="125"/>
      <c r="E12" s="19" t="s">
        <v>15</v>
      </c>
      <c r="F12" s="31"/>
      <c r="G12" s="15" t="s">
        <v>108</v>
      </c>
    </row>
    <row r="13" spans="1:8" ht="12.95" customHeight="1" x14ac:dyDescent="0.2">
      <c r="A13" s="38"/>
      <c r="B13" s="20"/>
      <c r="C13" s="21"/>
      <c r="D13" s="38"/>
      <c r="E13" s="39"/>
      <c r="F13" s="31"/>
      <c r="G13" s="22" t="s">
        <v>120</v>
      </c>
    </row>
    <row r="14" spans="1:8" ht="37.5" customHeight="1" x14ac:dyDescent="0.2">
      <c r="A14" s="38"/>
      <c r="B14" s="126" t="s">
        <v>125</v>
      </c>
      <c r="C14" s="127"/>
      <c r="D14" s="128"/>
      <c r="E14" s="72" t="s">
        <v>121</v>
      </c>
      <c r="F14" s="31"/>
      <c r="G14" s="22"/>
    </row>
    <row r="15" spans="1:8" ht="12.75" customHeight="1" x14ac:dyDescent="0.2">
      <c r="A15" s="38"/>
      <c r="B15" s="23"/>
      <c r="C15" s="24"/>
      <c r="D15" s="25"/>
      <c r="E15" s="26"/>
      <c r="G15" s="27" t="s">
        <v>16</v>
      </c>
    </row>
    <row r="16" spans="1:8" ht="12.75" customHeight="1" x14ac:dyDescent="0.2">
      <c r="A16" s="38"/>
      <c r="B16" s="23"/>
      <c r="C16" s="24"/>
      <c r="D16" s="25"/>
      <c r="E16" s="26"/>
      <c r="F16" s="129" t="s">
        <v>17</v>
      </c>
      <c r="G16" s="130"/>
      <c r="H16" s="130"/>
    </row>
    <row r="17" spans="1:9" ht="12.75" customHeight="1" x14ac:dyDescent="0.2">
      <c r="A17" s="38"/>
      <c r="B17" s="126" t="s">
        <v>18</v>
      </c>
      <c r="C17" s="127"/>
      <c r="D17" s="128"/>
      <c r="E17" s="153" t="s">
        <v>122</v>
      </c>
      <c r="F17" s="146" t="s">
        <v>171</v>
      </c>
      <c r="G17" s="147"/>
      <c r="H17" s="147"/>
    </row>
    <row r="18" spans="1:9" ht="12.75" customHeight="1" x14ac:dyDescent="0.2">
      <c r="A18" s="38"/>
      <c r="B18" s="126" t="s">
        <v>19</v>
      </c>
      <c r="C18" s="127"/>
      <c r="D18" s="128"/>
      <c r="E18" s="153"/>
    </row>
    <row r="19" spans="1:9" ht="12.75" customHeight="1" x14ac:dyDescent="0.2">
      <c r="A19" s="38"/>
      <c r="B19" s="126" t="s">
        <v>174</v>
      </c>
      <c r="C19" s="127"/>
      <c r="D19" s="128"/>
      <c r="E19" s="153"/>
      <c r="F19" s="148"/>
      <c r="G19" s="149"/>
      <c r="H19" s="149"/>
    </row>
    <row r="20" spans="1:9" ht="12.95" customHeight="1" x14ac:dyDescent="0.2">
      <c r="A20" s="38"/>
      <c r="B20" s="150"/>
      <c r="C20" s="151"/>
      <c r="D20" s="152"/>
      <c r="E20" s="153"/>
      <c r="F20" s="129"/>
      <c r="G20" s="130"/>
      <c r="H20" s="130"/>
    </row>
    <row r="21" spans="1:9" ht="12.95" customHeight="1" x14ac:dyDescent="0.2">
      <c r="A21" s="38"/>
      <c r="B21" s="29"/>
      <c r="C21" s="30"/>
      <c r="D21" s="38"/>
      <c r="E21" s="39"/>
      <c r="F21" s="129"/>
      <c r="G21" s="130"/>
      <c r="H21" s="130"/>
    </row>
    <row r="22" spans="1:9" ht="12.95" customHeight="1" x14ac:dyDescent="0.2">
      <c r="A22" s="38"/>
      <c r="B22" s="31"/>
      <c r="C22" s="32"/>
      <c r="D22" s="38"/>
      <c r="E22" s="28"/>
    </row>
    <row r="23" spans="1:9" ht="12.95" customHeight="1" x14ac:dyDescent="0.2">
      <c r="B23" s="41"/>
      <c r="C23" s="41"/>
      <c r="D23" s="41"/>
      <c r="E23" s="41"/>
    </row>
    <row r="24" spans="1:9" ht="12.95" customHeight="1" x14ac:dyDescent="0.2">
      <c r="B24" s="32"/>
      <c r="C24" s="32"/>
      <c r="D24" s="32"/>
      <c r="E24" s="32"/>
    </row>
    <row r="25" spans="1:9" ht="12.95" customHeight="1" x14ac:dyDescent="0.2">
      <c r="B25" s="32"/>
      <c r="C25" s="32"/>
      <c r="D25" s="32"/>
      <c r="E25" s="32"/>
    </row>
    <row r="26" spans="1:9" ht="12.95" customHeight="1" x14ac:dyDescent="0.2">
      <c r="B26" s="32"/>
      <c r="C26" s="32"/>
      <c r="D26" s="32"/>
      <c r="E26" s="32"/>
    </row>
    <row r="27" spans="1:9" ht="12.95" customHeight="1" x14ac:dyDescent="0.2">
      <c r="B27" s="32"/>
      <c r="C27" s="32"/>
      <c r="D27" s="32"/>
      <c r="E27" s="32"/>
    </row>
    <row r="28" spans="1:9" ht="12.95" customHeight="1" x14ac:dyDescent="0.2">
      <c r="B28" s="32"/>
      <c r="C28" s="32"/>
      <c r="D28" s="32"/>
      <c r="E28" s="32"/>
    </row>
    <row r="30" spans="1:9" ht="12.95" customHeight="1" x14ac:dyDescent="0.2">
      <c r="B30" s="35"/>
      <c r="C30" s="35"/>
      <c r="D30" s="35"/>
      <c r="E30" s="35"/>
      <c r="F30" s="35"/>
      <c r="G30" s="35"/>
      <c r="H30" s="35"/>
    </row>
    <row r="31" spans="1:9" ht="12.95" customHeight="1" x14ac:dyDescent="0.2">
      <c r="A31" s="38"/>
      <c r="B31" s="33" t="s">
        <v>20</v>
      </c>
      <c r="C31" s="34"/>
      <c r="D31" s="41"/>
      <c r="E31" s="41"/>
      <c r="F31" s="41"/>
      <c r="G31" s="41"/>
      <c r="H31" s="42"/>
      <c r="I31" s="32"/>
    </row>
    <row r="32" spans="1:9" ht="12.95" customHeight="1" x14ac:dyDescent="0.2">
      <c r="A32" s="38"/>
      <c r="B32" s="31"/>
      <c r="C32" s="32"/>
      <c r="D32" s="32"/>
      <c r="E32" s="32"/>
      <c r="F32" s="32"/>
      <c r="G32" s="32"/>
      <c r="H32" s="38"/>
      <c r="I32" s="32"/>
    </row>
    <row r="33" spans="1:9" ht="12.95" customHeight="1" x14ac:dyDescent="0.2">
      <c r="A33" s="38"/>
      <c r="B33" s="134" t="s">
        <v>21</v>
      </c>
      <c r="C33" s="135"/>
      <c r="D33" s="142" t="s">
        <v>202</v>
      </c>
      <c r="E33" s="142"/>
      <c r="F33" s="142"/>
      <c r="G33" s="142"/>
      <c r="H33" s="143"/>
      <c r="I33" s="32"/>
    </row>
    <row r="34" spans="1:9" ht="12.95" customHeight="1" x14ac:dyDescent="0.2">
      <c r="A34" s="38"/>
      <c r="B34" s="31"/>
      <c r="C34" s="32"/>
      <c r="D34" s="41"/>
      <c r="E34" s="41"/>
      <c r="F34" s="41"/>
      <c r="G34" s="41"/>
      <c r="H34" s="42"/>
      <c r="I34" s="32"/>
    </row>
    <row r="35" spans="1:9" ht="12.95" customHeight="1" x14ac:dyDescent="0.2">
      <c r="A35" s="38"/>
      <c r="B35" s="31" t="s">
        <v>22</v>
      </c>
      <c r="C35" s="32"/>
      <c r="D35" s="144" t="s">
        <v>203</v>
      </c>
      <c r="E35" s="144"/>
      <c r="F35" s="144"/>
      <c r="G35" s="144"/>
      <c r="H35" s="145"/>
      <c r="I35" s="32"/>
    </row>
    <row r="36" spans="1:9" ht="12.95" customHeight="1" x14ac:dyDescent="0.2">
      <c r="A36" s="38"/>
      <c r="B36" s="31"/>
      <c r="C36" s="32"/>
      <c r="D36" s="144"/>
      <c r="E36" s="144"/>
      <c r="F36" s="144"/>
      <c r="G36" s="144"/>
      <c r="H36" s="145"/>
      <c r="I36" s="32"/>
    </row>
    <row r="37" spans="1:9" ht="12.95" customHeight="1" x14ac:dyDescent="0.2">
      <c r="A37" s="38"/>
      <c r="B37" s="136"/>
      <c r="C37" s="137"/>
      <c r="D37" s="137"/>
      <c r="E37" s="137"/>
      <c r="F37" s="137"/>
      <c r="G37" s="137"/>
      <c r="H37" s="138"/>
    </row>
    <row r="38" spans="1:9" ht="12.75" customHeight="1" x14ac:dyDescent="0.2">
      <c r="A38" s="38"/>
      <c r="B38" s="131" t="s">
        <v>23</v>
      </c>
      <c r="C38" s="132"/>
      <c r="D38" s="132"/>
      <c r="E38" s="132"/>
      <c r="F38" s="132"/>
      <c r="G38" s="132"/>
      <c r="H38" s="133"/>
    </row>
    <row r="39" spans="1:9" ht="12.95" customHeight="1" x14ac:dyDescent="0.2">
      <c r="A39" s="38"/>
      <c r="B39" s="31"/>
      <c r="C39" s="32"/>
      <c r="D39" s="32"/>
      <c r="E39" s="32"/>
      <c r="F39" s="32"/>
      <c r="G39" s="32"/>
      <c r="H39" s="38"/>
      <c r="I39" s="32"/>
    </row>
    <row r="40" spans="1:9" ht="12.95" customHeight="1" x14ac:dyDescent="0.2">
      <c r="A40" s="38"/>
      <c r="B40" s="139"/>
      <c r="C40" s="140"/>
      <c r="D40" s="140"/>
      <c r="E40" s="140"/>
      <c r="F40" s="140"/>
      <c r="G40" s="140"/>
      <c r="H40" s="141"/>
      <c r="I40" s="32"/>
    </row>
    <row r="41" spans="1:9" ht="12.95" customHeight="1" x14ac:dyDescent="0.2">
      <c r="A41" s="38"/>
      <c r="B41" s="131" t="s">
        <v>24</v>
      </c>
      <c r="C41" s="132"/>
      <c r="D41" s="132"/>
      <c r="E41" s="132"/>
      <c r="F41" s="132"/>
      <c r="G41" s="132"/>
      <c r="H41" s="133"/>
      <c r="I41" s="32"/>
    </row>
    <row r="42" spans="1:9" ht="12.95" customHeight="1" x14ac:dyDescent="0.2">
      <c r="A42" s="38"/>
      <c r="B42" s="40"/>
      <c r="C42" s="35"/>
      <c r="D42" s="35"/>
      <c r="E42" s="35"/>
      <c r="F42" s="35"/>
      <c r="G42" s="35"/>
      <c r="H42" s="36"/>
      <c r="I42" s="32"/>
    </row>
    <row r="43" spans="1:9" ht="12.95" customHeight="1" x14ac:dyDescent="0.2">
      <c r="B43" s="41"/>
      <c r="C43" s="41"/>
      <c r="D43" s="41"/>
      <c r="E43" s="41"/>
      <c r="F43" s="41"/>
      <c r="G43" s="41"/>
      <c r="H43" s="41"/>
    </row>
  </sheetData>
  <mergeCells count="23">
    <mergeCell ref="F17:H17"/>
    <mergeCell ref="F21:H21"/>
    <mergeCell ref="F20:H20"/>
    <mergeCell ref="B18:D18"/>
    <mergeCell ref="B19:D19"/>
    <mergeCell ref="F19:H19"/>
    <mergeCell ref="B20:D20"/>
    <mergeCell ref="E17:E20"/>
    <mergeCell ref="B17:D17"/>
    <mergeCell ref="B41:H41"/>
    <mergeCell ref="B33:C33"/>
    <mergeCell ref="B37:H37"/>
    <mergeCell ref="B38:H38"/>
    <mergeCell ref="B40:H40"/>
    <mergeCell ref="D33:H33"/>
    <mergeCell ref="D35:H36"/>
    <mergeCell ref="B3:H3"/>
    <mergeCell ref="B4:H4"/>
    <mergeCell ref="B5:H5"/>
    <mergeCell ref="B12:D12"/>
    <mergeCell ref="B14:D14"/>
    <mergeCell ref="F16:H16"/>
    <mergeCell ref="C6:G6"/>
  </mergeCells>
  <phoneticPr fontId="4" type="noConversion"/>
  <pageMargins left="0.74803149606299213" right="0.74803149606299213" top="0.98425196850393704" bottom="0.78740157480314965" header="0.51181102362204722" footer="0.51181102362204722"/>
  <pageSetup paperSize="9" scale="92" orientation="portrait" r:id="rId1"/>
  <headerFooter alignWithMargins="0">
    <oddFooter>&amp;C&amp;L62BC336A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8" zoomScaleNormal="100" workbookViewId="0">
      <selection activeCell="I15" sqref="I15"/>
    </sheetView>
  </sheetViews>
  <sheetFormatPr defaultRowHeight="15.75" x14ac:dyDescent="0.25"/>
  <cols>
    <col min="1" max="1" width="5.5703125" style="9" customWidth="1"/>
    <col min="2" max="2" width="6.5703125" style="7" customWidth="1"/>
    <col min="3" max="3" width="40.28515625" style="7" customWidth="1"/>
    <col min="4" max="4" width="5" style="7" customWidth="1"/>
    <col min="5" max="5" width="10.140625" style="7" customWidth="1"/>
    <col min="6" max="6" width="10.42578125" style="7" customWidth="1"/>
    <col min="7" max="7" width="9" style="7" customWidth="1"/>
    <col min="8" max="8" width="9.5703125" style="7" customWidth="1"/>
    <col min="9" max="9" width="10.140625" style="7" customWidth="1"/>
    <col min="10" max="10" width="8.28515625" style="7" customWidth="1"/>
    <col min="11" max="11" width="9" style="7" customWidth="1"/>
    <col min="12" max="12" width="9.140625" style="100"/>
    <col min="13" max="16384" width="9.140625" style="7"/>
  </cols>
  <sheetData>
    <row r="1" spans="1:12" s="8" customFormat="1" ht="21.75" customHeight="1" x14ac:dyDescent="0.2">
      <c r="A1" s="178" t="s">
        <v>27</v>
      </c>
      <c r="B1" s="178"/>
      <c r="C1" s="178"/>
      <c r="D1" s="178"/>
      <c r="E1" s="178"/>
      <c r="F1" s="178"/>
      <c r="G1" s="178"/>
      <c r="H1" s="178"/>
      <c r="I1" s="178"/>
      <c r="J1" s="179"/>
      <c r="L1" s="98"/>
    </row>
    <row r="2" spans="1:12" s="8" customFormat="1" ht="30" customHeight="1" x14ac:dyDescent="0.2">
      <c r="A2" s="181" t="s">
        <v>4</v>
      </c>
      <c r="B2" s="181"/>
      <c r="C2" s="181"/>
      <c r="D2" s="180" t="s">
        <v>26</v>
      </c>
      <c r="E2" s="182" t="s">
        <v>123</v>
      </c>
      <c r="F2" s="182"/>
      <c r="G2" s="182"/>
      <c r="H2" s="182" t="s">
        <v>110</v>
      </c>
      <c r="I2" s="182"/>
      <c r="J2" s="184" t="s">
        <v>28</v>
      </c>
      <c r="K2" s="184"/>
      <c r="L2" s="98"/>
    </row>
    <row r="3" spans="1:12" s="8" customFormat="1" ht="30.75" customHeight="1" x14ac:dyDescent="0.2">
      <c r="A3" s="181"/>
      <c r="B3" s="181"/>
      <c r="C3" s="181"/>
      <c r="D3" s="180"/>
      <c r="E3" s="184" t="s">
        <v>0</v>
      </c>
      <c r="F3" s="183" t="s">
        <v>157</v>
      </c>
      <c r="G3" s="183"/>
      <c r="H3" s="182"/>
      <c r="I3" s="182"/>
      <c r="J3" s="184"/>
      <c r="K3" s="184"/>
      <c r="L3" s="98"/>
    </row>
    <row r="4" spans="1:12" s="8" customFormat="1" ht="120" customHeight="1" x14ac:dyDescent="0.2">
      <c r="A4" s="181"/>
      <c r="B4" s="181"/>
      <c r="C4" s="181"/>
      <c r="D4" s="180"/>
      <c r="E4" s="184"/>
      <c r="F4" s="78" t="s">
        <v>156</v>
      </c>
      <c r="G4" s="79" t="s">
        <v>155</v>
      </c>
      <c r="H4" s="13" t="s">
        <v>0</v>
      </c>
      <c r="I4" s="77" t="s">
        <v>46</v>
      </c>
      <c r="J4" s="13" t="s">
        <v>0</v>
      </c>
      <c r="K4" s="47" t="s">
        <v>94</v>
      </c>
      <c r="L4" s="98"/>
    </row>
    <row r="5" spans="1:12" s="84" customFormat="1" ht="12" customHeight="1" x14ac:dyDescent="0.15">
      <c r="A5" s="156" t="s">
        <v>2</v>
      </c>
      <c r="B5" s="157"/>
      <c r="C5" s="158"/>
      <c r="D5" s="83" t="s">
        <v>3</v>
      </c>
      <c r="E5" s="83">
        <v>1</v>
      </c>
      <c r="F5" s="83">
        <v>2</v>
      </c>
      <c r="G5" s="83">
        <v>3</v>
      </c>
      <c r="H5" s="83">
        <v>4</v>
      </c>
      <c r="I5" s="83">
        <v>5</v>
      </c>
      <c r="J5" s="83">
        <v>6</v>
      </c>
      <c r="K5" s="83">
        <v>7</v>
      </c>
      <c r="L5" s="99"/>
    </row>
    <row r="6" spans="1:12" s="8" customFormat="1" ht="16.5" customHeight="1" x14ac:dyDescent="0.2">
      <c r="A6" s="161" t="s">
        <v>42</v>
      </c>
      <c r="B6" s="159" t="s">
        <v>25</v>
      </c>
      <c r="C6" s="160"/>
      <c r="D6" s="43">
        <v>1</v>
      </c>
      <c r="E6" s="90">
        <v>143685</v>
      </c>
      <c r="F6" s="90">
        <v>63425</v>
      </c>
      <c r="G6" s="90">
        <v>1505</v>
      </c>
      <c r="H6" s="90">
        <v>51475</v>
      </c>
      <c r="I6" s="90" t="s">
        <v>172</v>
      </c>
      <c r="J6" s="90">
        <v>92210</v>
      </c>
      <c r="K6" s="91">
        <v>28872</v>
      </c>
      <c r="L6" s="101">
        <f t="shared" ref="L6:L11" si="0">E6-F6</f>
        <v>80260</v>
      </c>
    </row>
    <row r="7" spans="1:12" s="8" customFormat="1" ht="24.75" customHeight="1" x14ac:dyDescent="0.2">
      <c r="A7" s="162"/>
      <c r="B7" s="159" t="s">
        <v>127</v>
      </c>
      <c r="C7" s="160"/>
      <c r="D7" s="43">
        <v>2</v>
      </c>
      <c r="E7" s="90">
        <v>594792</v>
      </c>
      <c r="F7" s="90">
        <v>569039</v>
      </c>
      <c r="G7" s="90">
        <v>827</v>
      </c>
      <c r="H7" s="90">
        <v>545104</v>
      </c>
      <c r="I7" s="90">
        <v>464118</v>
      </c>
      <c r="J7" s="90">
        <v>49688</v>
      </c>
      <c r="K7" s="91"/>
      <c r="L7" s="101">
        <f t="shared" si="0"/>
        <v>25753</v>
      </c>
    </row>
    <row r="8" spans="1:12" s="8" customFormat="1" ht="24" customHeight="1" x14ac:dyDescent="0.2">
      <c r="A8" s="162"/>
      <c r="B8" s="159" t="s">
        <v>30</v>
      </c>
      <c r="C8" s="160"/>
      <c r="D8" s="43">
        <v>3</v>
      </c>
      <c r="E8" s="90">
        <v>883</v>
      </c>
      <c r="F8" s="90">
        <v>756</v>
      </c>
      <c r="G8" s="90">
        <v>8</v>
      </c>
      <c r="H8" s="90">
        <v>650</v>
      </c>
      <c r="I8" s="90">
        <v>501</v>
      </c>
      <c r="J8" s="90">
        <v>233</v>
      </c>
      <c r="K8" s="91"/>
      <c r="L8" s="101">
        <f t="shared" si="0"/>
        <v>127</v>
      </c>
    </row>
    <row r="9" spans="1:12" s="8" customFormat="1" ht="18.75" customHeight="1" x14ac:dyDescent="0.2">
      <c r="A9" s="162"/>
      <c r="B9" s="159" t="s">
        <v>29</v>
      </c>
      <c r="C9" s="160"/>
      <c r="D9" s="43">
        <v>4</v>
      </c>
      <c r="E9" s="90">
        <v>56294</v>
      </c>
      <c r="F9" s="90">
        <v>45865</v>
      </c>
      <c r="G9" s="90">
        <v>217</v>
      </c>
      <c r="H9" s="90">
        <v>43190</v>
      </c>
      <c r="I9" s="90">
        <v>29166</v>
      </c>
      <c r="J9" s="90">
        <v>13104</v>
      </c>
      <c r="K9" s="91"/>
      <c r="L9" s="101">
        <f t="shared" si="0"/>
        <v>10429</v>
      </c>
    </row>
    <row r="10" spans="1:12" s="8" customFormat="1" ht="27" customHeight="1" x14ac:dyDescent="0.2">
      <c r="A10" s="162"/>
      <c r="B10" s="159" t="s">
        <v>179</v>
      </c>
      <c r="C10" s="160"/>
      <c r="D10" s="43">
        <v>5</v>
      </c>
      <c r="E10" s="90">
        <v>1191</v>
      </c>
      <c r="F10" s="90">
        <v>793</v>
      </c>
      <c r="G10" s="90">
        <v>96</v>
      </c>
      <c r="H10" s="90">
        <v>664</v>
      </c>
      <c r="I10" s="90">
        <v>51</v>
      </c>
      <c r="J10" s="90">
        <v>527</v>
      </c>
      <c r="K10" s="91"/>
      <c r="L10" s="101">
        <f t="shared" si="0"/>
        <v>398</v>
      </c>
    </row>
    <row r="11" spans="1:12" s="8" customFormat="1" ht="27" customHeight="1" x14ac:dyDescent="0.2">
      <c r="A11" s="162"/>
      <c r="B11" s="159" t="s">
        <v>128</v>
      </c>
      <c r="C11" s="160"/>
      <c r="D11" s="43">
        <v>6</v>
      </c>
      <c r="E11" s="90">
        <v>28</v>
      </c>
      <c r="F11" s="90">
        <v>18</v>
      </c>
      <c r="G11" s="90">
        <v>1</v>
      </c>
      <c r="H11" s="90">
        <v>14</v>
      </c>
      <c r="I11" s="90">
        <v>5</v>
      </c>
      <c r="J11" s="90">
        <v>14</v>
      </c>
      <c r="K11" s="91"/>
      <c r="L11" s="101">
        <f t="shared" si="0"/>
        <v>10</v>
      </c>
    </row>
    <row r="12" spans="1:12" s="8" customFormat="1" ht="15" customHeight="1" x14ac:dyDescent="0.2">
      <c r="A12" s="162"/>
      <c r="B12" s="159" t="s">
        <v>190</v>
      </c>
      <c r="C12" s="160"/>
      <c r="D12" s="43">
        <v>7</v>
      </c>
      <c r="E12" s="90">
        <v>7174</v>
      </c>
      <c r="F12" s="90">
        <v>6783</v>
      </c>
      <c r="G12" s="90">
        <v>6</v>
      </c>
      <c r="H12" s="90">
        <v>6406</v>
      </c>
      <c r="I12" s="90">
        <v>3539</v>
      </c>
      <c r="J12" s="90">
        <v>768</v>
      </c>
      <c r="K12" s="91"/>
      <c r="L12" s="101"/>
    </row>
    <row r="13" spans="1:12" s="8" customFormat="1" ht="15" customHeight="1" x14ac:dyDescent="0.2">
      <c r="A13" s="162"/>
      <c r="B13" s="159" t="s">
        <v>126</v>
      </c>
      <c r="C13" s="160"/>
      <c r="D13" s="43">
        <v>8</v>
      </c>
      <c r="E13" s="90">
        <v>1886</v>
      </c>
      <c r="F13" s="90">
        <v>128</v>
      </c>
      <c r="G13" s="90">
        <v>35</v>
      </c>
      <c r="H13" s="90">
        <v>183</v>
      </c>
      <c r="I13" s="90">
        <v>74</v>
      </c>
      <c r="J13" s="90">
        <v>1703</v>
      </c>
      <c r="K13" s="91">
        <v>587</v>
      </c>
      <c r="L13" s="101">
        <f t="shared" ref="L13:L21" si="1">E13-F13</f>
        <v>1758</v>
      </c>
    </row>
    <row r="14" spans="1:12" s="8" customFormat="1" ht="15" customHeight="1" x14ac:dyDescent="0.2">
      <c r="A14" s="162"/>
      <c r="B14" s="159" t="s">
        <v>188</v>
      </c>
      <c r="C14" s="160"/>
      <c r="D14" s="43">
        <v>9</v>
      </c>
      <c r="E14" s="90">
        <v>1446</v>
      </c>
      <c r="F14" s="90">
        <v>1205</v>
      </c>
      <c r="G14" s="90">
        <v>19</v>
      </c>
      <c r="H14" s="90">
        <v>1072</v>
      </c>
      <c r="I14" s="90">
        <v>541</v>
      </c>
      <c r="J14" s="90">
        <v>374</v>
      </c>
      <c r="K14" s="91"/>
      <c r="L14" s="101">
        <f t="shared" si="1"/>
        <v>241</v>
      </c>
    </row>
    <row r="15" spans="1:12" s="8" customFormat="1" ht="15.75" customHeight="1" x14ac:dyDescent="0.2">
      <c r="A15" s="163"/>
      <c r="B15" s="10" t="s">
        <v>37</v>
      </c>
      <c r="C15" s="10"/>
      <c r="D15" s="43">
        <v>10</v>
      </c>
      <c r="E15" s="103">
        <f t="shared" ref="E15:K15" si="2">SUM(E6:E14)</f>
        <v>807379</v>
      </c>
      <c r="F15" s="103">
        <f t="shared" si="2"/>
        <v>688012</v>
      </c>
      <c r="G15" s="103">
        <f t="shared" si="2"/>
        <v>2714</v>
      </c>
      <c r="H15" s="103">
        <f t="shared" si="2"/>
        <v>648758</v>
      </c>
      <c r="I15" s="103">
        <f t="shared" si="2"/>
        <v>497995</v>
      </c>
      <c r="J15" s="103">
        <f t="shared" si="2"/>
        <v>158621</v>
      </c>
      <c r="K15" s="103">
        <f t="shared" si="2"/>
        <v>29459</v>
      </c>
      <c r="L15" s="101">
        <f t="shared" si="1"/>
        <v>119367</v>
      </c>
    </row>
    <row r="16" spans="1:12" ht="16.5" customHeight="1" x14ac:dyDescent="0.25">
      <c r="A16" s="171" t="s">
        <v>59</v>
      </c>
      <c r="B16" s="164" t="s">
        <v>32</v>
      </c>
      <c r="C16" s="165"/>
      <c r="D16" s="43">
        <v>11</v>
      </c>
      <c r="E16" s="92">
        <v>28007</v>
      </c>
      <c r="F16" s="92">
        <v>25263</v>
      </c>
      <c r="G16" s="92">
        <v>139</v>
      </c>
      <c r="H16" s="92">
        <v>23455</v>
      </c>
      <c r="I16" s="92">
        <v>18587</v>
      </c>
      <c r="J16" s="92">
        <v>4552</v>
      </c>
      <c r="K16" s="91">
        <v>643</v>
      </c>
      <c r="L16" s="101">
        <f t="shared" si="1"/>
        <v>2744</v>
      </c>
    </row>
    <row r="17" spans="1:12" ht="13.5" customHeight="1" x14ac:dyDescent="0.25">
      <c r="A17" s="172"/>
      <c r="B17" s="104"/>
      <c r="C17" s="105" t="s">
        <v>176</v>
      </c>
      <c r="D17" s="43">
        <v>12</v>
      </c>
      <c r="E17" s="92">
        <v>29267</v>
      </c>
      <c r="F17" s="92">
        <v>18926</v>
      </c>
      <c r="G17" s="92">
        <v>329</v>
      </c>
      <c r="H17" s="92">
        <v>19722</v>
      </c>
      <c r="I17" s="92">
        <v>14366</v>
      </c>
      <c r="J17" s="92">
        <v>9545</v>
      </c>
      <c r="K17" s="91">
        <v>2175</v>
      </c>
      <c r="L17" s="101">
        <f t="shared" si="1"/>
        <v>10341</v>
      </c>
    </row>
    <row r="18" spans="1:12" ht="26.25" customHeight="1" x14ac:dyDescent="0.25">
      <c r="A18" s="172"/>
      <c r="B18" s="164" t="s">
        <v>130</v>
      </c>
      <c r="C18" s="165"/>
      <c r="D18" s="43">
        <v>13</v>
      </c>
      <c r="E18" s="92">
        <v>60</v>
      </c>
      <c r="F18" s="92">
        <v>45</v>
      </c>
      <c r="G18" s="92"/>
      <c r="H18" s="92">
        <v>39</v>
      </c>
      <c r="I18" s="92">
        <v>14</v>
      </c>
      <c r="J18" s="92">
        <v>21</v>
      </c>
      <c r="K18" s="91">
        <v>9</v>
      </c>
      <c r="L18" s="101">
        <f t="shared" si="1"/>
        <v>15</v>
      </c>
    </row>
    <row r="19" spans="1:12" ht="18" customHeight="1" x14ac:dyDescent="0.25">
      <c r="A19" s="172"/>
      <c r="B19" s="159" t="s">
        <v>29</v>
      </c>
      <c r="C19" s="160"/>
      <c r="D19" s="43">
        <v>14</v>
      </c>
      <c r="E19" s="91">
        <v>6228</v>
      </c>
      <c r="F19" s="91">
        <v>5137</v>
      </c>
      <c r="G19" s="91">
        <v>5</v>
      </c>
      <c r="H19" s="91">
        <v>5222</v>
      </c>
      <c r="I19" s="91">
        <v>4335</v>
      </c>
      <c r="J19" s="91">
        <v>1006</v>
      </c>
      <c r="K19" s="91">
        <v>136</v>
      </c>
      <c r="L19" s="101">
        <f t="shared" si="1"/>
        <v>1091</v>
      </c>
    </row>
    <row r="20" spans="1:12" ht="24" customHeight="1" x14ac:dyDescent="0.25">
      <c r="A20" s="172"/>
      <c r="B20" s="164" t="s">
        <v>179</v>
      </c>
      <c r="C20" s="165"/>
      <c r="D20" s="43">
        <v>15</v>
      </c>
      <c r="E20" s="91">
        <v>128</v>
      </c>
      <c r="F20" s="91">
        <v>56</v>
      </c>
      <c r="G20" s="91">
        <v>2</v>
      </c>
      <c r="H20" s="91">
        <v>61</v>
      </c>
      <c r="I20" s="91">
        <v>2</v>
      </c>
      <c r="J20" s="91">
        <v>67</v>
      </c>
      <c r="K20" s="91">
        <v>20</v>
      </c>
      <c r="L20" s="101">
        <f t="shared" si="1"/>
        <v>72</v>
      </c>
    </row>
    <row r="21" spans="1:12" ht="17.25" customHeight="1" x14ac:dyDescent="0.25">
      <c r="A21" s="172"/>
      <c r="B21" s="164" t="s">
        <v>35</v>
      </c>
      <c r="C21" s="165"/>
      <c r="D21" s="43">
        <v>16</v>
      </c>
      <c r="E21" s="91">
        <v>38</v>
      </c>
      <c r="F21" s="91">
        <v>25</v>
      </c>
      <c r="G21" s="91"/>
      <c r="H21" s="91">
        <v>22</v>
      </c>
      <c r="I21" s="91">
        <v>16</v>
      </c>
      <c r="J21" s="91">
        <v>16</v>
      </c>
      <c r="K21" s="91">
        <v>6</v>
      </c>
      <c r="L21" s="101">
        <f t="shared" si="1"/>
        <v>13</v>
      </c>
    </row>
    <row r="22" spans="1:12" ht="17.25" customHeight="1" x14ac:dyDescent="0.25">
      <c r="A22" s="172"/>
      <c r="B22" s="164" t="s">
        <v>190</v>
      </c>
      <c r="C22" s="165"/>
      <c r="D22" s="43">
        <v>17</v>
      </c>
      <c r="E22" s="91">
        <v>86</v>
      </c>
      <c r="F22" s="91">
        <v>79</v>
      </c>
      <c r="G22" s="91"/>
      <c r="H22" s="91">
        <v>72</v>
      </c>
      <c r="I22" s="91">
        <v>8</v>
      </c>
      <c r="J22" s="91">
        <v>14</v>
      </c>
      <c r="K22" s="91">
        <v>4</v>
      </c>
      <c r="L22" s="101"/>
    </row>
    <row r="23" spans="1:12" ht="18" customHeight="1" x14ac:dyDescent="0.25">
      <c r="A23" s="172"/>
      <c r="B23" s="164" t="s">
        <v>131</v>
      </c>
      <c r="C23" s="165"/>
      <c r="D23" s="43">
        <v>18</v>
      </c>
      <c r="E23" s="91">
        <v>87</v>
      </c>
      <c r="F23" s="91">
        <v>83</v>
      </c>
      <c r="G23" s="91"/>
      <c r="H23" s="91">
        <v>72</v>
      </c>
      <c r="I23" s="91">
        <v>60</v>
      </c>
      <c r="J23" s="91">
        <v>15</v>
      </c>
      <c r="K23" s="91"/>
      <c r="L23" s="101">
        <f t="shared" ref="L23:L33" si="3">E23-F23</f>
        <v>4</v>
      </c>
    </row>
    <row r="24" spans="1:12" ht="16.5" customHeight="1" x14ac:dyDescent="0.25">
      <c r="A24" s="173"/>
      <c r="B24" s="10" t="s">
        <v>37</v>
      </c>
      <c r="C24" s="10"/>
      <c r="D24" s="43">
        <v>19</v>
      </c>
      <c r="E24" s="91">
        <v>45246</v>
      </c>
      <c r="F24" s="91">
        <v>31877</v>
      </c>
      <c r="G24" s="91">
        <v>397</v>
      </c>
      <c r="H24" s="91">
        <v>30057</v>
      </c>
      <c r="I24" s="91">
        <v>18836</v>
      </c>
      <c r="J24" s="91">
        <v>15189</v>
      </c>
      <c r="K24" s="91">
        <v>2990</v>
      </c>
      <c r="L24" s="101">
        <f t="shared" si="3"/>
        <v>13369</v>
      </c>
    </row>
    <row r="25" spans="1:12" ht="15.75" customHeight="1" x14ac:dyDescent="0.25">
      <c r="A25" s="177" t="s">
        <v>115</v>
      </c>
      <c r="B25" s="164" t="s">
        <v>129</v>
      </c>
      <c r="C25" s="165"/>
      <c r="D25" s="43">
        <v>20</v>
      </c>
      <c r="E25" s="91">
        <v>85799</v>
      </c>
      <c r="F25" s="91">
        <v>75580</v>
      </c>
      <c r="G25" s="91">
        <v>87</v>
      </c>
      <c r="H25" s="91">
        <v>72165</v>
      </c>
      <c r="I25" s="91">
        <v>57581</v>
      </c>
      <c r="J25" s="91">
        <v>13634</v>
      </c>
      <c r="K25" s="91">
        <v>289</v>
      </c>
      <c r="L25" s="101">
        <f t="shared" si="3"/>
        <v>10219</v>
      </c>
    </row>
    <row r="26" spans="1:12" ht="22.5" customHeight="1" x14ac:dyDescent="0.25">
      <c r="A26" s="177"/>
      <c r="B26" s="164" t="s">
        <v>130</v>
      </c>
      <c r="C26" s="165"/>
      <c r="D26" s="43">
        <v>21</v>
      </c>
      <c r="E26" s="91">
        <v>1860</v>
      </c>
      <c r="F26" s="91">
        <v>1761</v>
      </c>
      <c r="G26" s="91">
        <v>12</v>
      </c>
      <c r="H26" s="91">
        <v>1633</v>
      </c>
      <c r="I26" s="91">
        <v>706</v>
      </c>
      <c r="J26" s="91">
        <v>227</v>
      </c>
      <c r="K26" s="91">
        <v>23</v>
      </c>
      <c r="L26" s="101">
        <f t="shared" si="3"/>
        <v>99</v>
      </c>
    </row>
    <row r="27" spans="1:12" ht="15.75" customHeight="1" x14ac:dyDescent="0.25">
      <c r="A27" s="177"/>
      <c r="B27" s="164" t="s">
        <v>32</v>
      </c>
      <c r="C27" s="165"/>
      <c r="D27" s="43">
        <v>22</v>
      </c>
      <c r="E27" s="91">
        <v>318309</v>
      </c>
      <c r="F27" s="91">
        <v>271371</v>
      </c>
      <c r="G27" s="91">
        <v>1001</v>
      </c>
      <c r="H27" s="91">
        <v>256382</v>
      </c>
      <c r="I27" s="91">
        <v>225583</v>
      </c>
      <c r="J27" s="91">
        <v>61927</v>
      </c>
      <c r="K27" s="91">
        <v>2735</v>
      </c>
      <c r="L27" s="101">
        <f t="shared" si="3"/>
        <v>46938</v>
      </c>
    </row>
    <row r="28" spans="1:12" ht="14.25" customHeight="1" x14ac:dyDescent="0.25">
      <c r="A28" s="177"/>
      <c r="B28" s="106"/>
      <c r="C28" s="105" t="s">
        <v>177</v>
      </c>
      <c r="D28" s="43">
        <v>23</v>
      </c>
      <c r="E28" s="91">
        <v>439483</v>
      </c>
      <c r="F28" s="91">
        <v>232036</v>
      </c>
      <c r="G28" s="91">
        <v>4076</v>
      </c>
      <c r="H28" s="91">
        <v>246840</v>
      </c>
      <c r="I28" s="91">
        <v>199590</v>
      </c>
      <c r="J28" s="91">
        <v>192643</v>
      </c>
      <c r="K28" s="91">
        <v>30909</v>
      </c>
      <c r="L28" s="101">
        <f t="shared" si="3"/>
        <v>207447</v>
      </c>
    </row>
    <row r="29" spans="1:12" ht="15.75" customHeight="1" x14ac:dyDescent="0.25">
      <c r="A29" s="177"/>
      <c r="B29" s="164" t="s">
        <v>33</v>
      </c>
      <c r="C29" s="165"/>
      <c r="D29" s="43">
        <v>24</v>
      </c>
      <c r="E29" s="91">
        <v>48532</v>
      </c>
      <c r="F29" s="91">
        <v>46326</v>
      </c>
      <c r="G29" s="91">
        <v>101</v>
      </c>
      <c r="H29" s="91">
        <v>45183</v>
      </c>
      <c r="I29" s="91">
        <v>40395</v>
      </c>
      <c r="J29" s="91">
        <v>3349</v>
      </c>
      <c r="K29" s="91">
        <v>165</v>
      </c>
      <c r="L29" s="101">
        <f t="shared" si="3"/>
        <v>2206</v>
      </c>
    </row>
    <row r="30" spans="1:12" ht="15.75" customHeight="1" x14ac:dyDescent="0.25">
      <c r="A30" s="177"/>
      <c r="B30" s="106"/>
      <c r="C30" s="105" t="s">
        <v>178</v>
      </c>
      <c r="D30" s="43">
        <v>25</v>
      </c>
      <c r="E30" s="91">
        <v>50298</v>
      </c>
      <c r="F30" s="91">
        <v>40521</v>
      </c>
      <c r="G30" s="91">
        <v>140</v>
      </c>
      <c r="H30" s="91">
        <v>40280</v>
      </c>
      <c r="I30" s="91">
        <v>37474</v>
      </c>
      <c r="J30" s="91">
        <v>10018</v>
      </c>
      <c r="K30" s="91">
        <v>556</v>
      </c>
      <c r="L30" s="101">
        <f t="shared" si="3"/>
        <v>9777</v>
      </c>
    </row>
    <row r="31" spans="1:12" ht="15.75" customHeight="1" x14ac:dyDescent="0.25">
      <c r="A31" s="177"/>
      <c r="B31" s="164" t="s">
        <v>34</v>
      </c>
      <c r="C31" s="165"/>
      <c r="D31" s="43">
        <v>26</v>
      </c>
      <c r="E31" s="91">
        <v>8216</v>
      </c>
      <c r="F31" s="91">
        <v>5681</v>
      </c>
      <c r="G31" s="91">
        <v>62</v>
      </c>
      <c r="H31" s="91">
        <v>5483</v>
      </c>
      <c r="I31" s="91">
        <v>2512</v>
      </c>
      <c r="J31" s="91">
        <v>2733</v>
      </c>
      <c r="K31" s="91">
        <v>338</v>
      </c>
      <c r="L31" s="101">
        <f t="shared" si="3"/>
        <v>2535</v>
      </c>
    </row>
    <row r="32" spans="1:12" ht="24" customHeight="1" x14ac:dyDescent="0.25">
      <c r="A32" s="177"/>
      <c r="B32" s="164" t="s">
        <v>180</v>
      </c>
      <c r="C32" s="165"/>
      <c r="D32" s="43">
        <v>27</v>
      </c>
      <c r="E32" s="91">
        <v>1415</v>
      </c>
      <c r="F32" s="91">
        <v>769</v>
      </c>
      <c r="G32" s="91">
        <v>43</v>
      </c>
      <c r="H32" s="91">
        <v>747</v>
      </c>
      <c r="I32" s="91">
        <v>115</v>
      </c>
      <c r="J32" s="91">
        <v>668</v>
      </c>
      <c r="K32" s="91">
        <v>207</v>
      </c>
      <c r="L32" s="101">
        <f t="shared" si="3"/>
        <v>646</v>
      </c>
    </row>
    <row r="33" spans="1:12" ht="18" customHeight="1" x14ac:dyDescent="0.25">
      <c r="A33" s="177"/>
      <c r="B33" s="164" t="s">
        <v>35</v>
      </c>
      <c r="C33" s="165"/>
      <c r="D33" s="43">
        <v>28</v>
      </c>
      <c r="E33" s="91">
        <v>928</v>
      </c>
      <c r="F33" s="91">
        <v>661</v>
      </c>
      <c r="G33" s="91">
        <v>12</v>
      </c>
      <c r="H33" s="91">
        <v>617</v>
      </c>
      <c r="I33" s="91">
        <v>237</v>
      </c>
      <c r="J33" s="91">
        <v>311</v>
      </c>
      <c r="K33" s="91">
        <v>22</v>
      </c>
      <c r="L33" s="101">
        <f t="shared" si="3"/>
        <v>267</v>
      </c>
    </row>
    <row r="34" spans="1:12" ht="18" customHeight="1" x14ac:dyDescent="0.25">
      <c r="A34" s="177"/>
      <c r="B34" s="164" t="s">
        <v>190</v>
      </c>
      <c r="C34" s="165"/>
      <c r="D34" s="43">
        <v>29</v>
      </c>
      <c r="E34" s="91">
        <v>2034</v>
      </c>
      <c r="F34" s="91">
        <v>1914</v>
      </c>
      <c r="G34" s="91">
        <v>2</v>
      </c>
      <c r="H34" s="91">
        <v>1785</v>
      </c>
      <c r="I34" s="91">
        <v>100</v>
      </c>
      <c r="J34" s="91">
        <v>249</v>
      </c>
      <c r="K34" s="91">
        <v>38</v>
      </c>
      <c r="L34" s="101"/>
    </row>
    <row r="35" spans="1:12" ht="16.5" customHeight="1" x14ac:dyDescent="0.25">
      <c r="A35" s="177"/>
      <c r="B35" s="166" t="s">
        <v>134</v>
      </c>
      <c r="C35" s="167"/>
      <c r="D35" s="43">
        <v>30</v>
      </c>
      <c r="E35" s="91">
        <v>8216</v>
      </c>
      <c r="F35" s="91">
        <v>4764</v>
      </c>
      <c r="G35" s="91">
        <v>118</v>
      </c>
      <c r="H35" s="91">
        <v>4614</v>
      </c>
      <c r="I35" s="91">
        <v>1661</v>
      </c>
      <c r="J35" s="91">
        <v>3602</v>
      </c>
      <c r="K35" s="91">
        <v>858</v>
      </c>
      <c r="L35" s="101">
        <f t="shared" ref="L35:L43" si="4">E35-F35</f>
        <v>3452</v>
      </c>
    </row>
    <row r="36" spans="1:12" ht="24" customHeight="1" x14ac:dyDescent="0.25">
      <c r="A36" s="177"/>
      <c r="B36" s="166" t="s">
        <v>36</v>
      </c>
      <c r="C36" s="167"/>
      <c r="D36" s="43">
        <v>31</v>
      </c>
      <c r="E36" s="91">
        <v>43405</v>
      </c>
      <c r="F36" s="91">
        <v>35947</v>
      </c>
      <c r="G36" s="91">
        <v>157</v>
      </c>
      <c r="H36" s="91">
        <v>32581</v>
      </c>
      <c r="I36" s="91">
        <v>22294</v>
      </c>
      <c r="J36" s="91">
        <v>10824</v>
      </c>
      <c r="K36" s="91">
        <v>1133</v>
      </c>
      <c r="L36" s="101">
        <f t="shared" si="4"/>
        <v>7458</v>
      </c>
    </row>
    <row r="37" spans="1:12" ht="39" customHeight="1" x14ac:dyDescent="0.25">
      <c r="A37" s="177"/>
      <c r="B37" s="164" t="s">
        <v>144</v>
      </c>
      <c r="C37" s="165"/>
      <c r="D37" s="43">
        <v>32</v>
      </c>
      <c r="E37" s="91">
        <v>435</v>
      </c>
      <c r="F37" s="91">
        <v>272</v>
      </c>
      <c r="G37" s="91">
        <v>8</v>
      </c>
      <c r="H37" s="91">
        <v>220</v>
      </c>
      <c r="I37" s="91">
        <v>121</v>
      </c>
      <c r="J37" s="91">
        <v>215</v>
      </c>
      <c r="K37" s="91">
        <v>40</v>
      </c>
      <c r="L37" s="101">
        <f t="shared" si="4"/>
        <v>163</v>
      </c>
    </row>
    <row r="38" spans="1:12" ht="15.75" customHeight="1" x14ac:dyDescent="0.25">
      <c r="A38" s="177"/>
      <c r="B38" s="164" t="s">
        <v>204</v>
      </c>
      <c r="C38" s="165"/>
      <c r="D38" s="43">
        <v>33</v>
      </c>
      <c r="E38" s="91">
        <v>2506</v>
      </c>
      <c r="F38" s="91">
        <v>1992</v>
      </c>
      <c r="G38" s="91">
        <v>5</v>
      </c>
      <c r="H38" s="91">
        <v>1724</v>
      </c>
      <c r="I38" s="91">
        <v>988</v>
      </c>
      <c r="J38" s="91">
        <v>782</v>
      </c>
      <c r="K38" s="91">
        <v>70</v>
      </c>
      <c r="L38" s="101">
        <f t="shared" si="4"/>
        <v>514</v>
      </c>
    </row>
    <row r="39" spans="1:12" ht="36" customHeight="1" x14ac:dyDescent="0.25">
      <c r="A39" s="177"/>
      <c r="B39" s="164" t="s">
        <v>132</v>
      </c>
      <c r="C39" s="165"/>
      <c r="D39" s="43">
        <v>34</v>
      </c>
      <c r="E39" s="91">
        <v>149</v>
      </c>
      <c r="F39" s="91">
        <v>75</v>
      </c>
      <c r="G39" s="91">
        <v>3</v>
      </c>
      <c r="H39" s="91">
        <v>68</v>
      </c>
      <c r="I39" s="91">
        <v>44</v>
      </c>
      <c r="J39" s="91">
        <v>81</v>
      </c>
      <c r="K39" s="91">
        <v>44</v>
      </c>
      <c r="L39" s="101">
        <f t="shared" si="4"/>
        <v>74</v>
      </c>
    </row>
    <row r="40" spans="1:12" ht="15.75" customHeight="1" x14ac:dyDescent="0.25">
      <c r="A40" s="177"/>
      <c r="B40" s="10" t="s">
        <v>37</v>
      </c>
      <c r="C40" s="10"/>
      <c r="D40" s="43">
        <v>35</v>
      </c>
      <c r="E40" s="91">
        <v>743192</v>
      </c>
      <c r="F40" s="91">
        <v>485064</v>
      </c>
      <c r="G40" s="91">
        <v>5184</v>
      </c>
      <c r="H40" s="91">
        <v>443696</v>
      </c>
      <c r="I40" s="91">
        <v>323447</v>
      </c>
      <c r="J40" s="91">
        <v>299496</v>
      </c>
      <c r="K40" s="91">
        <v>37380</v>
      </c>
      <c r="L40" s="101">
        <f t="shared" si="4"/>
        <v>258128</v>
      </c>
    </row>
    <row r="41" spans="1:12" ht="18.75" customHeight="1" x14ac:dyDescent="0.25">
      <c r="A41" s="170" t="s">
        <v>44</v>
      </c>
      <c r="B41" s="175" t="s">
        <v>45</v>
      </c>
      <c r="C41" s="175"/>
      <c r="D41" s="43">
        <v>36</v>
      </c>
      <c r="E41" s="91">
        <v>439331</v>
      </c>
      <c r="F41" s="91">
        <v>388587</v>
      </c>
      <c r="G41" s="91">
        <v>133</v>
      </c>
      <c r="H41" s="91">
        <v>360332</v>
      </c>
      <c r="I41" s="91" t="s">
        <v>172</v>
      </c>
      <c r="J41" s="91">
        <v>78999</v>
      </c>
      <c r="K41" s="91">
        <v>2697</v>
      </c>
      <c r="L41" s="101">
        <f t="shared" si="4"/>
        <v>50744</v>
      </c>
    </row>
    <row r="42" spans="1:12" ht="16.5" customHeight="1" x14ac:dyDescent="0.25">
      <c r="A42" s="170"/>
      <c r="B42" s="168" t="s">
        <v>48</v>
      </c>
      <c r="C42" s="169"/>
      <c r="D42" s="43">
        <v>37</v>
      </c>
      <c r="E42" s="91">
        <v>8066</v>
      </c>
      <c r="F42" s="91">
        <v>7111</v>
      </c>
      <c r="G42" s="91">
        <v>6</v>
      </c>
      <c r="H42" s="91">
        <v>5879</v>
      </c>
      <c r="I42" s="91" t="s">
        <v>172</v>
      </c>
      <c r="J42" s="91">
        <v>2187</v>
      </c>
      <c r="K42" s="91">
        <v>63</v>
      </c>
      <c r="L42" s="101">
        <f t="shared" si="4"/>
        <v>955</v>
      </c>
    </row>
    <row r="43" spans="1:12" ht="26.25" customHeight="1" x14ac:dyDescent="0.25">
      <c r="A43" s="170"/>
      <c r="B43" s="176" t="s">
        <v>43</v>
      </c>
      <c r="C43" s="176"/>
      <c r="D43" s="43">
        <v>38</v>
      </c>
      <c r="E43" s="91">
        <v>4424</v>
      </c>
      <c r="F43" s="91">
        <v>3657</v>
      </c>
      <c r="G43" s="91"/>
      <c r="H43" s="91">
        <v>3512</v>
      </c>
      <c r="I43" s="91">
        <v>2364</v>
      </c>
      <c r="J43" s="91">
        <v>912</v>
      </c>
      <c r="K43" s="91">
        <v>157</v>
      </c>
      <c r="L43" s="101">
        <f t="shared" si="4"/>
        <v>767</v>
      </c>
    </row>
    <row r="44" spans="1:12" ht="16.5" customHeight="1" x14ac:dyDescent="0.25">
      <c r="A44" s="170"/>
      <c r="B44" s="154" t="s">
        <v>190</v>
      </c>
      <c r="C44" s="155"/>
      <c r="D44" s="43">
        <v>39</v>
      </c>
      <c r="E44" s="91">
        <v>534</v>
      </c>
      <c r="F44" s="91">
        <v>519</v>
      </c>
      <c r="G44" s="91"/>
      <c r="H44" s="91">
        <v>454</v>
      </c>
      <c r="I44" s="91">
        <v>239</v>
      </c>
      <c r="J44" s="91">
        <v>80</v>
      </c>
      <c r="K44" s="91"/>
      <c r="L44" s="101"/>
    </row>
    <row r="45" spans="1:12" ht="17.25" customHeight="1" x14ac:dyDescent="0.25">
      <c r="A45" s="170"/>
      <c r="B45" s="10" t="s">
        <v>37</v>
      </c>
      <c r="C45" s="76"/>
      <c r="D45" s="43">
        <v>40</v>
      </c>
      <c r="E45" s="91">
        <f>E41+E43+E44</f>
        <v>444289</v>
      </c>
      <c r="F45" s="91">
        <f t="shared" ref="F45:K45" si="5">F41+F43+F44</f>
        <v>392763</v>
      </c>
      <c r="G45" s="91">
        <f t="shared" si="5"/>
        <v>133</v>
      </c>
      <c r="H45" s="91">
        <f t="shared" si="5"/>
        <v>364298</v>
      </c>
      <c r="I45" s="91">
        <f>I43+I44</f>
        <v>2603</v>
      </c>
      <c r="J45" s="91">
        <f t="shared" si="5"/>
        <v>79991</v>
      </c>
      <c r="K45" s="91">
        <f t="shared" si="5"/>
        <v>2854</v>
      </c>
      <c r="L45" s="101">
        <f>E45-F45</f>
        <v>51526</v>
      </c>
    </row>
    <row r="46" spans="1:12" x14ac:dyDescent="0.25">
      <c r="A46" s="174" t="s">
        <v>189</v>
      </c>
      <c r="B46" s="174"/>
      <c r="C46" s="174"/>
      <c r="D46" s="43">
        <v>41</v>
      </c>
      <c r="E46" s="91">
        <f>E15+E24+E40+E45</f>
        <v>2040106</v>
      </c>
      <c r="F46" s="91">
        <f t="shared" ref="F46:K46" si="6">F15+F24+F40+F45</f>
        <v>1597716</v>
      </c>
      <c r="G46" s="91">
        <f t="shared" si="6"/>
        <v>8428</v>
      </c>
      <c r="H46" s="91">
        <f t="shared" si="6"/>
        <v>1486809</v>
      </c>
      <c r="I46" s="91">
        <f t="shared" si="6"/>
        <v>842881</v>
      </c>
      <c r="J46" s="91">
        <f t="shared" si="6"/>
        <v>553297</v>
      </c>
      <c r="K46" s="91">
        <f t="shared" si="6"/>
        <v>72683</v>
      </c>
      <c r="L46" s="101">
        <f>E46-F46</f>
        <v>442390</v>
      </c>
    </row>
    <row r="47" spans="1:12" x14ac:dyDescent="0.25">
      <c r="A47" s="45"/>
      <c r="B47" s="46"/>
      <c r="C47" s="46"/>
    </row>
  </sheetData>
  <mergeCells count="47">
    <mergeCell ref="A1:J1"/>
    <mergeCell ref="D2:D4"/>
    <mergeCell ref="A2:C4"/>
    <mergeCell ref="E2:G2"/>
    <mergeCell ref="F3:G3"/>
    <mergeCell ref="E3:E4"/>
    <mergeCell ref="J2:K3"/>
    <mergeCell ref="H2:I3"/>
    <mergeCell ref="A46:C46"/>
    <mergeCell ref="B41:C41"/>
    <mergeCell ref="B38:C38"/>
    <mergeCell ref="B43:C43"/>
    <mergeCell ref="A25:A40"/>
    <mergeCell ref="B29:C29"/>
    <mergeCell ref="B39:C39"/>
    <mergeCell ref="B31:C31"/>
    <mergeCell ref="B26:C26"/>
    <mergeCell ref="B37:C37"/>
    <mergeCell ref="B42:C42"/>
    <mergeCell ref="A41:A45"/>
    <mergeCell ref="B18:C18"/>
    <mergeCell ref="B19:C19"/>
    <mergeCell ref="A16:A24"/>
    <mergeCell ref="B25:C25"/>
    <mergeCell ref="B27:C27"/>
    <mergeCell ref="B21:C21"/>
    <mergeCell ref="B23:C23"/>
    <mergeCell ref="B33:C33"/>
    <mergeCell ref="B35:C35"/>
    <mergeCell ref="B36:C36"/>
    <mergeCell ref="B13:C13"/>
    <mergeCell ref="B9:C9"/>
    <mergeCell ref="B11:C11"/>
    <mergeCell ref="B32:C32"/>
    <mergeCell ref="B20:C20"/>
    <mergeCell ref="B22:C22"/>
    <mergeCell ref="B34:C34"/>
    <mergeCell ref="B44:C44"/>
    <mergeCell ref="A5:C5"/>
    <mergeCell ref="B14:C14"/>
    <mergeCell ref="B10:C10"/>
    <mergeCell ref="A6:A15"/>
    <mergeCell ref="B16:C16"/>
    <mergeCell ref="B6:C6"/>
    <mergeCell ref="B7:C7"/>
    <mergeCell ref="B8:C8"/>
    <mergeCell ref="B12:C12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0" firstPageNumber="2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01.01.2019, Кінець періоду: 30.06.2019&amp;L62BC336A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opLeftCell="A40" workbookViewId="0">
      <selection activeCell="J53" sqref="J53"/>
    </sheetView>
  </sheetViews>
  <sheetFormatPr defaultRowHeight="12.75" x14ac:dyDescent="0.2"/>
  <cols>
    <col min="1" max="1" width="4.85546875" customWidth="1"/>
    <col min="2" max="2" width="12.5703125" customWidth="1"/>
    <col min="3" max="3" width="6.7109375" customWidth="1"/>
    <col min="4" max="4" width="42.140625" customWidth="1"/>
    <col min="5" max="5" width="12.7109375" customWidth="1"/>
    <col min="6" max="6" width="8.140625" customWidth="1"/>
    <col min="7" max="7" width="9.42578125" customWidth="1"/>
  </cols>
  <sheetData>
    <row r="1" spans="1:7" ht="15.75" x14ac:dyDescent="0.25">
      <c r="A1" s="185" t="s">
        <v>142</v>
      </c>
      <c r="B1" s="185"/>
      <c r="C1" s="185"/>
      <c r="D1" s="185"/>
      <c r="E1" s="44"/>
      <c r="F1" s="48"/>
    </row>
    <row r="2" spans="1:7" ht="22.5" customHeight="1" x14ac:dyDescent="0.2">
      <c r="A2" s="201" t="s">
        <v>4</v>
      </c>
      <c r="B2" s="201"/>
      <c r="C2" s="201"/>
      <c r="D2" s="201"/>
      <c r="E2" s="201"/>
      <c r="F2" s="12" t="s">
        <v>38</v>
      </c>
      <c r="G2" s="12" t="s">
        <v>5</v>
      </c>
    </row>
    <row r="3" spans="1:7" ht="17.25" customHeight="1" x14ac:dyDescent="0.2">
      <c r="A3" s="210" t="s">
        <v>42</v>
      </c>
      <c r="B3" s="209" t="s">
        <v>72</v>
      </c>
      <c r="C3" s="209"/>
      <c r="D3" s="209"/>
      <c r="E3" s="209"/>
      <c r="F3" s="75">
        <v>1</v>
      </c>
      <c r="G3" s="93">
        <v>9412</v>
      </c>
    </row>
    <row r="4" spans="1:7" ht="17.25" customHeight="1" x14ac:dyDescent="0.2">
      <c r="A4" s="211"/>
      <c r="B4" s="52"/>
      <c r="C4" s="213" t="s">
        <v>11</v>
      </c>
      <c r="D4" s="213"/>
      <c r="E4" s="214"/>
      <c r="F4" s="75">
        <v>2</v>
      </c>
      <c r="G4" s="93">
        <v>8506</v>
      </c>
    </row>
    <row r="5" spans="1:7" ht="17.25" customHeight="1" x14ac:dyDescent="0.2">
      <c r="A5" s="211"/>
      <c r="B5" s="206" t="s">
        <v>73</v>
      </c>
      <c r="C5" s="207"/>
      <c r="D5" s="207"/>
      <c r="E5" s="208"/>
      <c r="F5" s="75">
        <v>3</v>
      </c>
      <c r="G5" s="93">
        <v>84416</v>
      </c>
    </row>
    <row r="6" spans="1:7" ht="17.25" customHeight="1" x14ac:dyDescent="0.2">
      <c r="A6" s="211"/>
      <c r="B6" s="195" t="s">
        <v>67</v>
      </c>
      <c r="C6" s="202" t="s">
        <v>68</v>
      </c>
      <c r="D6" s="202"/>
      <c r="E6" s="202"/>
      <c r="F6" s="75">
        <v>4</v>
      </c>
      <c r="G6" s="93">
        <v>3303</v>
      </c>
    </row>
    <row r="7" spans="1:7" ht="25.5" customHeight="1" x14ac:dyDescent="0.2">
      <c r="A7" s="211"/>
      <c r="B7" s="196"/>
      <c r="C7" s="202" t="s">
        <v>69</v>
      </c>
      <c r="D7" s="202"/>
      <c r="E7" s="202"/>
      <c r="F7" s="75">
        <v>5</v>
      </c>
      <c r="G7" s="93">
        <v>4082</v>
      </c>
    </row>
    <row r="8" spans="1:7" ht="18.75" customHeight="1" x14ac:dyDescent="0.2">
      <c r="A8" s="211"/>
      <c r="B8" s="196"/>
      <c r="C8" s="195" t="s">
        <v>70</v>
      </c>
      <c r="D8" s="202" t="s">
        <v>71</v>
      </c>
      <c r="E8" s="202"/>
      <c r="F8" s="75">
        <v>6</v>
      </c>
      <c r="G8" s="93">
        <v>17171</v>
      </c>
    </row>
    <row r="9" spans="1:7" ht="18.75" customHeight="1" x14ac:dyDescent="0.2">
      <c r="A9" s="211"/>
      <c r="B9" s="196"/>
      <c r="C9" s="195"/>
      <c r="D9" s="202" t="s">
        <v>57</v>
      </c>
      <c r="E9" s="202"/>
      <c r="F9" s="75">
        <v>7</v>
      </c>
      <c r="G9" s="93">
        <v>17697</v>
      </c>
    </row>
    <row r="10" spans="1:7" ht="18.75" customHeight="1" x14ac:dyDescent="0.2">
      <c r="A10" s="211"/>
      <c r="B10" s="196"/>
      <c r="C10" s="195"/>
      <c r="D10" s="202" t="s">
        <v>58</v>
      </c>
      <c r="E10" s="202"/>
      <c r="F10" s="75">
        <v>8</v>
      </c>
      <c r="G10" s="93">
        <v>11801</v>
      </c>
    </row>
    <row r="11" spans="1:7" ht="18.75" customHeight="1" x14ac:dyDescent="0.2">
      <c r="A11" s="211"/>
      <c r="B11" s="219" t="s">
        <v>74</v>
      </c>
      <c r="C11" s="219"/>
      <c r="D11" s="219"/>
      <c r="E11" s="74" t="s">
        <v>75</v>
      </c>
      <c r="F11" s="75">
        <v>9</v>
      </c>
      <c r="G11" s="93">
        <v>5463</v>
      </c>
    </row>
    <row r="12" spans="1:7" ht="19.5" customHeight="1" x14ac:dyDescent="0.2">
      <c r="A12" s="211"/>
      <c r="B12" s="219"/>
      <c r="C12" s="219"/>
      <c r="D12" s="219"/>
      <c r="E12" s="74" t="s">
        <v>76</v>
      </c>
      <c r="F12" s="75">
        <v>10</v>
      </c>
      <c r="G12" s="93">
        <v>6950</v>
      </c>
    </row>
    <row r="13" spans="1:7" ht="23.25" customHeight="1" x14ac:dyDescent="0.2">
      <c r="A13" s="211"/>
      <c r="B13" s="194" t="s">
        <v>77</v>
      </c>
      <c r="C13" s="215" t="s">
        <v>78</v>
      </c>
      <c r="D13" s="216"/>
      <c r="E13" s="217"/>
      <c r="F13" s="75">
        <v>11</v>
      </c>
      <c r="G13" s="93">
        <v>5336</v>
      </c>
    </row>
    <row r="14" spans="1:7" ht="12" customHeight="1" x14ac:dyDescent="0.2">
      <c r="A14" s="211"/>
      <c r="B14" s="194"/>
      <c r="C14" s="202" t="s">
        <v>79</v>
      </c>
      <c r="D14" s="202"/>
      <c r="E14" s="202"/>
      <c r="F14" s="75">
        <v>12</v>
      </c>
      <c r="G14" s="93">
        <v>41595</v>
      </c>
    </row>
    <row r="15" spans="1:7" ht="12" customHeight="1" x14ac:dyDescent="0.2">
      <c r="A15" s="211"/>
      <c r="B15" s="194"/>
      <c r="C15" s="202" t="s">
        <v>85</v>
      </c>
      <c r="D15" s="202"/>
      <c r="E15" s="202"/>
      <c r="F15" s="75">
        <v>13</v>
      </c>
      <c r="G15" s="93">
        <v>753</v>
      </c>
    </row>
    <row r="16" spans="1:7" ht="12" customHeight="1" x14ac:dyDescent="0.2">
      <c r="A16" s="211"/>
      <c r="B16" s="194"/>
      <c r="C16" s="218" t="s">
        <v>80</v>
      </c>
      <c r="D16" s="218"/>
      <c r="E16" s="218"/>
      <c r="F16" s="75">
        <v>14</v>
      </c>
      <c r="G16" s="93">
        <v>1910</v>
      </c>
    </row>
    <row r="17" spans="1:7" ht="12" customHeight="1" x14ac:dyDescent="0.2">
      <c r="A17" s="211"/>
      <c r="B17" s="194"/>
      <c r="C17" s="218" t="s">
        <v>81</v>
      </c>
      <c r="D17" s="218"/>
      <c r="E17" s="218"/>
      <c r="F17" s="75">
        <v>15</v>
      </c>
      <c r="G17" s="93">
        <v>6992</v>
      </c>
    </row>
    <row r="18" spans="1:7" ht="12" customHeight="1" x14ac:dyDescent="0.2">
      <c r="A18" s="211"/>
      <c r="B18" s="194"/>
      <c r="C18" s="202" t="s">
        <v>82</v>
      </c>
      <c r="D18" s="202"/>
      <c r="E18" s="202"/>
      <c r="F18" s="75">
        <v>16</v>
      </c>
      <c r="G18" s="93">
        <v>18678</v>
      </c>
    </row>
    <row r="19" spans="1:7" ht="12" customHeight="1" x14ac:dyDescent="0.2">
      <c r="A19" s="211"/>
      <c r="B19" s="194"/>
      <c r="C19" s="202" t="s">
        <v>83</v>
      </c>
      <c r="D19" s="202"/>
      <c r="E19" s="202"/>
      <c r="F19" s="75">
        <v>17</v>
      </c>
      <c r="G19" s="93">
        <v>3635</v>
      </c>
    </row>
    <row r="20" spans="1:7" ht="12" customHeight="1" x14ac:dyDescent="0.2">
      <c r="A20" s="211"/>
      <c r="B20" s="194"/>
      <c r="C20" s="218" t="s">
        <v>84</v>
      </c>
      <c r="D20" s="218"/>
      <c r="E20" s="218"/>
      <c r="F20" s="75">
        <v>18</v>
      </c>
      <c r="G20" s="93">
        <v>128442</v>
      </c>
    </row>
    <row r="21" spans="1:7" ht="12" customHeight="1" x14ac:dyDescent="0.2">
      <c r="A21" s="211"/>
      <c r="B21" s="220" t="s">
        <v>93</v>
      </c>
      <c r="C21" s="55" t="s">
        <v>86</v>
      </c>
      <c r="D21" s="56"/>
      <c r="E21" s="57"/>
      <c r="F21" s="75">
        <v>19</v>
      </c>
      <c r="G21" s="93">
        <v>10290</v>
      </c>
    </row>
    <row r="22" spans="1:7" ht="12" customHeight="1" x14ac:dyDescent="0.2">
      <c r="A22" s="211"/>
      <c r="B22" s="221"/>
      <c r="C22" s="58" t="s">
        <v>87</v>
      </c>
      <c r="D22" s="59"/>
      <c r="E22" s="60"/>
      <c r="F22" s="75">
        <v>20</v>
      </c>
      <c r="G22" s="93">
        <v>6063</v>
      </c>
    </row>
    <row r="23" spans="1:7" ht="12" customHeight="1" x14ac:dyDescent="0.2">
      <c r="A23" s="211"/>
      <c r="B23" s="221"/>
      <c r="C23" s="55" t="s">
        <v>88</v>
      </c>
      <c r="D23" s="56"/>
      <c r="E23" s="57"/>
      <c r="F23" s="75">
        <v>21</v>
      </c>
      <c r="G23" s="93">
        <v>2977</v>
      </c>
    </row>
    <row r="24" spans="1:7" ht="12" customHeight="1" x14ac:dyDescent="0.2">
      <c r="A24" s="211"/>
      <c r="B24" s="221"/>
      <c r="C24" s="58" t="s">
        <v>89</v>
      </c>
      <c r="D24" s="59"/>
      <c r="E24" s="60"/>
      <c r="F24" s="75">
        <v>22</v>
      </c>
      <c r="G24" s="93">
        <v>1608</v>
      </c>
    </row>
    <row r="25" spans="1:7" ht="12" customHeight="1" x14ac:dyDescent="0.2">
      <c r="A25" s="211"/>
      <c r="B25" s="221"/>
      <c r="C25" s="58" t="s">
        <v>90</v>
      </c>
      <c r="D25" s="59"/>
      <c r="E25" s="60"/>
      <c r="F25" s="75">
        <v>23</v>
      </c>
      <c r="G25" s="93">
        <v>421</v>
      </c>
    </row>
    <row r="26" spans="1:7" ht="12" customHeight="1" x14ac:dyDescent="0.2">
      <c r="A26" s="211"/>
      <c r="B26" s="221"/>
      <c r="C26" s="53" t="s">
        <v>91</v>
      </c>
      <c r="D26" s="54"/>
      <c r="E26" s="54"/>
      <c r="F26" s="75">
        <v>24</v>
      </c>
      <c r="G26" s="93">
        <v>88</v>
      </c>
    </row>
    <row r="27" spans="1:7" ht="12" customHeight="1" x14ac:dyDescent="0.2">
      <c r="A27" s="212"/>
      <c r="B27" s="222"/>
      <c r="C27" s="61" t="s">
        <v>92</v>
      </c>
      <c r="D27" s="62"/>
      <c r="E27" s="63"/>
      <c r="F27" s="75">
        <v>25</v>
      </c>
      <c r="G27" s="93">
        <v>8</v>
      </c>
    </row>
    <row r="28" spans="1:7" ht="27" customHeight="1" x14ac:dyDescent="0.2">
      <c r="A28" s="229" t="s">
        <v>59</v>
      </c>
      <c r="B28" s="203" t="s">
        <v>49</v>
      </c>
      <c r="C28" s="204"/>
      <c r="D28" s="204"/>
      <c r="E28" s="205"/>
      <c r="F28" s="75">
        <v>26</v>
      </c>
      <c r="G28" s="94">
        <v>2282</v>
      </c>
    </row>
    <row r="29" spans="1:7" ht="12" customHeight="1" x14ac:dyDescent="0.2">
      <c r="A29" s="230"/>
      <c r="B29" s="187" t="s">
        <v>64</v>
      </c>
      <c r="C29" s="226" t="s">
        <v>50</v>
      </c>
      <c r="D29" s="227"/>
      <c r="E29" s="228"/>
      <c r="F29" s="75">
        <v>27</v>
      </c>
      <c r="G29" s="94">
        <v>436</v>
      </c>
    </row>
    <row r="30" spans="1:7" ht="12" customHeight="1" x14ac:dyDescent="0.2">
      <c r="A30" s="230"/>
      <c r="B30" s="187"/>
      <c r="C30" s="188" t="s">
        <v>51</v>
      </c>
      <c r="D30" s="189" t="s">
        <v>52</v>
      </c>
      <c r="E30" s="190"/>
      <c r="F30" s="75">
        <v>28</v>
      </c>
      <c r="G30" s="94">
        <v>76</v>
      </c>
    </row>
    <row r="31" spans="1:7" ht="12" customHeight="1" x14ac:dyDescent="0.2">
      <c r="A31" s="230"/>
      <c r="B31" s="187"/>
      <c r="C31" s="188"/>
      <c r="D31" s="189" t="s">
        <v>53</v>
      </c>
      <c r="E31" s="190"/>
      <c r="F31" s="75">
        <v>29</v>
      </c>
      <c r="G31" s="94">
        <v>360</v>
      </c>
    </row>
    <row r="32" spans="1:7" ht="12" customHeight="1" x14ac:dyDescent="0.2">
      <c r="A32" s="230"/>
      <c r="B32" s="187"/>
      <c r="C32" s="189" t="s">
        <v>54</v>
      </c>
      <c r="D32" s="200"/>
      <c r="E32" s="190"/>
      <c r="F32" s="75">
        <v>30</v>
      </c>
      <c r="G32" s="94"/>
    </row>
    <row r="33" spans="1:8" ht="12" customHeight="1" x14ac:dyDescent="0.2">
      <c r="A33" s="230"/>
      <c r="B33" s="187"/>
      <c r="C33" s="189" t="s">
        <v>55</v>
      </c>
      <c r="D33" s="200"/>
      <c r="E33" s="190"/>
      <c r="F33" s="75">
        <v>31</v>
      </c>
      <c r="G33" s="94">
        <v>16</v>
      </c>
    </row>
    <row r="34" spans="1:8" ht="12" customHeight="1" x14ac:dyDescent="0.2">
      <c r="A34" s="230"/>
      <c r="B34" s="187" t="s">
        <v>65</v>
      </c>
      <c r="C34" s="189" t="s">
        <v>56</v>
      </c>
      <c r="D34" s="200"/>
      <c r="E34" s="190"/>
      <c r="F34" s="75">
        <v>32</v>
      </c>
      <c r="G34" s="94">
        <v>354</v>
      </c>
    </row>
    <row r="35" spans="1:8" ht="12" customHeight="1" x14ac:dyDescent="0.2">
      <c r="A35" s="230"/>
      <c r="B35" s="187"/>
      <c r="C35" s="189" t="s">
        <v>57</v>
      </c>
      <c r="D35" s="200"/>
      <c r="E35" s="190"/>
      <c r="F35" s="75">
        <v>33</v>
      </c>
      <c r="G35" s="94">
        <v>280</v>
      </c>
    </row>
    <row r="36" spans="1:8" ht="12" customHeight="1" x14ac:dyDescent="0.2">
      <c r="A36" s="230"/>
      <c r="B36" s="187"/>
      <c r="C36" s="189" t="s">
        <v>58</v>
      </c>
      <c r="D36" s="200"/>
      <c r="E36" s="190"/>
      <c r="F36" s="75">
        <v>34</v>
      </c>
      <c r="G36" s="94">
        <v>217</v>
      </c>
    </row>
    <row r="37" spans="1:8" ht="12" customHeight="1" x14ac:dyDescent="0.2">
      <c r="A37" s="230"/>
      <c r="B37" s="223" t="s">
        <v>66</v>
      </c>
      <c r="C37" s="224"/>
      <c r="D37" s="224"/>
      <c r="E37" s="225"/>
      <c r="F37" s="75">
        <v>35</v>
      </c>
      <c r="G37" s="95">
        <f>SUM(G38:G42)</f>
        <v>5</v>
      </c>
      <c r="H37" s="51"/>
    </row>
    <row r="38" spans="1:8" ht="12" customHeight="1" x14ac:dyDescent="0.2">
      <c r="A38" s="230"/>
      <c r="B38" s="232" t="s">
        <v>135</v>
      </c>
      <c r="C38" s="197" t="s">
        <v>136</v>
      </c>
      <c r="D38" s="198"/>
      <c r="E38" s="199"/>
      <c r="F38" s="75">
        <v>36</v>
      </c>
      <c r="G38" s="94"/>
      <c r="H38" s="51"/>
    </row>
    <row r="39" spans="1:8" ht="12" customHeight="1" x14ac:dyDescent="0.2">
      <c r="A39" s="230"/>
      <c r="B39" s="233"/>
      <c r="C39" s="197" t="s">
        <v>137</v>
      </c>
      <c r="D39" s="198"/>
      <c r="E39" s="199"/>
      <c r="F39" s="75">
        <v>37</v>
      </c>
      <c r="G39" s="94">
        <v>1</v>
      </c>
      <c r="H39" s="51"/>
    </row>
    <row r="40" spans="1:8" ht="12" customHeight="1" x14ac:dyDescent="0.2">
      <c r="A40" s="230"/>
      <c r="B40" s="233"/>
      <c r="C40" s="197" t="s">
        <v>138</v>
      </c>
      <c r="D40" s="198"/>
      <c r="E40" s="199"/>
      <c r="F40" s="75">
        <v>38</v>
      </c>
      <c r="G40" s="94"/>
      <c r="H40" s="51"/>
    </row>
    <row r="41" spans="1:8" ht="12" customHeight="1" x14ac:dyDescent="0.2">
      <c r="A41" s="230"/>
      <c r="B41" s="233"/>
      <c r="C41" s="197" t="s">
        <v>139</v>
      </c>
      <c r="D41" s="198"/>
      <c r="E41" s="199"/>
      <c r="F41" s="75">
        <v>39</v>
      </c>
      <c r="G41" s="94">
        <v>4</v>
      </c>
      <c r="H41" s="51"/>
    </row>
    <row r="42" spans="1:8" ht="12" customHeight="1" x14ac:dyDescent="0.2">
      <c r="A42" s="231"/>
      <c r="B42" s="234"/>
      <c r="C42" s="197" t="s">
        <v>181</v>
      </c>
      <c r="D42" s="198"/>
      <c r="E42" s="199"/>
      <c r="F42" s="75">
        <v>40</v>
      </c>
      <c r="G42" s="94"/>
      <c r="H42" s="51"/>
    </row>
    <row r="43" spans="1:8" ht="24.75" customHeight="1" x14ac:dyDescent="0.2">
      <c r="A43" s="229" t="s">
        <v>60</v>
      </c>
      <c r="B43" s="193" t="s">
        <v>49</v>
      </c>
      <c r="C43" s="193"/>
      <c r="D43" s="193"/>
      <c r="E43" s="193"/>
      <c r="F43" s="75">
        <v>41</v>
      </c>
      <c r="G43" s="94">
        <v>55816</v>
      </c>
    </row>
    <row r="44" spans="1:8" ht="12" customHeight="1" x14ac:dyDescent="0.2">
      <c r="A44" s="230"/>
      <c r="B44" s="187" t="s">
        <v>64</v>
      </c>
      <c r="C44" s="191" t="s">
        <v>50</v>
      </c>
      <c r="D44" s="191"/>
      <c r="E44" s="191"/>
      <c r="F44" s="75">
        <v>42</v>
      </c>
      <c r="G44" s="94">
        <v>14447</v>
      </c>
    </row>
    <row r="45" spans="1:8" ht="12" customHeight="1" x14ac:dyDescent="0.2">
      <c r="A45" s="230"/>
      <c r="B45" s="187"/>
      <c r="C45" s="188" t="s">
        <v>51</v>
      </c>
      <c r="D45" s="192" t="s">
        <v>52</v>
      </c>
      <c r="E45" s="192"/>
      <c r="F45" s="75">
        <v>43</v>
      </c>
      <c r="G45" s="94">
        <v>1651</v>
      </c>
    </row>
    <row r="46" spans="1:8" ht="12" customHeight="1" x14ac:dyDescent="0.2">
      <c r="A46" s="230"/>
      <c r="B46" s="187"/>
      <c r="C46" s="188"/>
      <c r="D46" s="192" t="s">
        <v>53</v>
      </c>
      <c r="E46" s="192"/>
      <c r="F46" s="75">
        <v>44</v>
      </c>
      <c r="G46" s="94">
        <v>12796</v>
      </c>
    </row>
    <row r="47" spans="1:8" ht="12" customHeight="1" x14ac:dyDescent="0.2">
      <c r="A47" s="230"/>
      <c r="B47" s="187"/>
      <c r="C47" s="192" t="s">
        <v>54</v>
      </c>
      <c r="D47" s="192"/>
      <c r="E47" s="192"/>
      <c r="F47" s="75">
        <v>45</v>
      </c>
      <c r="G47" s="94">
        <v>3</v>
      </c>
    </row>
    <row r="48" spans="1:8" ht="12" customHeight="1" x14ac:dyDescent="0.2">
      <c r="A48" s="230"/>
      <c r="B48" s="187"/>
      <c r="C48" s="192" t="s">
        <v>55</v>
      </c>
      <c r="D48" s="192"/>
      <c r="E48" s="192"/>
      <c r="F48" s="75">
        <v>46</v>
      </c>
      <c r="G48" s="94">
        <v>287</v>
      </c>
    </row>
    <row r="49" spans="1:7" ht="12" customHeight="1" x14ac:dyDescent="0.2">
      <c r="A49" s="230"/>
      <c r="B49" s="187" t="s">
        <v>65</v>
      </c>
      <c r="C49" s="192" t="s">
        <v>56</v>
      </c>
      <c r="D49" s="192"/>
      <c r="E49" s="192"/>
      <c r="F49" s="75">
        <v>47</v>
      </c>
      <c r="G49" s="94">
        <v>13851</v>
      </c>
    </row>
    <row r="50" spans="1:7" ht="12" customHeight="1" x14ac:dyDescent="0.2">
      <c r="A50" s="230"/>
      <c r="B50" s="187"/>
      <c r="C50" s="192" t="s">
        <v>57</v>
      </c>
      <c r="D50" s="192"/>
      <c r="E50" s="192"/>
      <c r="F50" s="75">
        <v>48</v>
      </c>
      <c r="G50" s="94">
        <v>8676</v>
      </c>
    </row>
    <row r="51" spans="1:7" ht="12" customHeight="1" x14ac:dyDescent="0.2">
      <c r="A51" s="230"/>
      <c r="B51" s="187"/>
      <c r="C51" s="192" t="s">
        <v>58</v>
      </c>
      <c r="D51" s="192"/>
      <c r="E51" s="192"/>
      <c r="F51" s="75">
        <v>49</v>
      </c>
      <c r="G51" s="94">
        <v>5210</v>
      </c>
    </row>
    <row r="52" spans="1:7" ht="12" customHeight="1" x14ac:dyDescent="0.2">
      <c r="A52" s="230"/>
      <c r="B52" s="186" t="s">
        <v>66</v>
      </c>
      <c r="C52" s="186"/>
      <c r="D52" s="186"/>
      <c r="E52" s="186"/>
      <c r="F52" s="75">
        <v>50</v>
      </c>
      <c r="G52" s="94">
        <f>SUM(G53:G57)</f>
        <v>57</v>
      </c>
    </row>
    <row r="53" spans="1:7" ht="12" customHeight="1" x14ac:dyDescent="0.2">
      <c r="A53" s="230"/>
      <c r="B53" s="232" t="s">
        <v>135</v>
      </c>
      <c r="C53" s="238" t="s">
        <v>136</v>
      </c>
      <c r="D53" s="238"/>
      <c r="E53" s="238"/>
      <c r="F53" s="75">
        <v>51</v>
      </c>
      <c r="G53" s="94">
        <v>3</v>
      </c>
    </row>
    <row r="54" spans="1:7" ht="12" customHeight="1" x14ac:dyDescent="0.2">
      <c r="A54" s="230"/>
      <c r="B54" s="233"/>
      <c r="C54" s="238" t="s">
        <v>137</v>
      </c>
      <c r="D54" s="238"/>
      <c r="E54" s="238"/>
      <c r="F54" s="75">
        <v>52</v>
      </c>
      <c r="G54" s="94">
        <v>1</v>
      </c>
    </row>
    <row r="55" spans="1:7" ht="12" customHeight="1" x14ac:dyDescent="0.2">
      <c r="A55" s="230"/>
      <c r="B55" s="233"/>
      <c r="C55" s="238" t="s">
        <v>138</v>
      </c>
      <c r="D55" s="238"/>
      <c r="E55" s="238"/>
      <c r="F55" s="75">
        <v>53</v>
      </c>
      <c r="G55" s="94">
        <v>7</v>
      </c>
    </row>
    <row r="56" spans="1:7" ht="12" customHeight="1" x14ac:dyDescent="0.2">
      <c r="A56" s="230"/>
      <c r="B56" s="233"/>
      <c r="C56" s="238" t="s">
        <v>139</v>
      </c>
      <c r="D56" s="238"/>
      <c r="E56" s="238"/>
      <c r="F56" s="75">
        <v>54</v>
      </c>
      <c r="G56" s="94">
        <v>20</v>
      </c>
    </row>
    <row r="57" spans="1:7" x14ac:dyDescent="0.2">
      <c r="A57" s="231"/>
      <c r="B57" s="234"/>
      <c r="C57" s="235" t="s">
        <v>181</v>
      </c>
      <c r="D57" s="236"/>
      <c r="E57" s="237"/>
      <c r="F57" s="108">
        <v>55</v>
      </c>
      <c r="G57" s="107">
        <v>26</v>
      </c>
    </row>
    <row r="59" spans="1:7" ht="18" customHeight="1" x14ac:dyDescent="0.2"/>
    <row r="60" spans="1:7" ht="18" customHeight="1" x14ac:dyDescent="0.2"/>
    <row r="61" spans="1:7" ht="18" customHeight="1" x14ac:dyDescent="0.2"/>
    <row r="62" spans="1:7" ht="18" customHeight="1" x14ac:dyDescent="0.2"/>
    <row r="63" spans="1:7" ht="18" customHeight="1" x14ac:dyDescent="0.2"/>
  </sheetData>
  <mergeCells count="64">
    <mergeCell ref="A28:A42"/>
    <mergeCell ref="B38:B42"/>
    <mergeCell ref="C42:E42"/>
    <mergeCell ref="C57:E57"/>
    <mergeCell ref="B53:B57"/>
    <mergeCell ref="A43:A57"/>
    <mergeCell ref="C53:E53"/>
    <mergeCell ref="C54:E54"/>
    <mergeCell ref="C55:E55"/>
    <mergeCell ref="C56:E56"/>
    <mergeCell ref="C45:C46"/>
    <mergeCell ref="C33:E33"/>
    <mergeCell ref="C47:E47"/>
    <mergeCell ref="C29:E29"/>
    <mergeCell ref="C17:E17"/>
    <mergeCell ref="C18:E18"/>
    <mergeCell ref="C40:E40"/>
    <mergeCell ref="C41:E41"/>
    <mergeCell ref="D45:E45"/>
    <mergeCell ref="D46:E46"/>
    <mergeCell ref="C35:E35"/>
    <mergeCell ref="B11:D12"/>
    <mergeCell ref="C20:E20"/>
    <mergeCell ref="B21:B27"/>
    <mergeCell ref="C36:E36"/>
    <mergeCell ref="B37:E37"/>
    <mergeCell ref="A3:A27"/>
    <mergeCell ref="C4:E4"/>
    <mergeCell ref="C13:E13"/>
    <mergeCell ref="D10:E10"/>
    <mergeCell ref="C19:E19"/>
    <mergeCell ref="C15:E15"/>
    <mergeCell ref="C16:E16"/>
    <mergeCell ref="C7:E7"/>
    <mergeCell ref="A2:E2"/>
    <mergeCell ref="C32:E32"/>
    <mergeCell ref="D9:E9"/>
    <mergeCell ref="C8:C10"/>
    <mergeCell ref="D8:E8"/>
    <mergeCell ref="C14:E14"/>
    <mergeCell ref="B28:E28"/>
    <mergeCell ref="B5:E5"/>
    <mergeCell ref="B3:E3"/>
    <mergeCell ref="C6:E6"/>
    <mergeCell ref="B49:B51"/>
    <mergeCell ref="B43:E43"/>
    <mergeCell ref="B13:B20"/>
    <mergeCell ref="B6:B10"/>
    <mergeCell ref="C49:E49"/>
    <mergeCell ref="C50:E50"/>
    <mergeCell ref="C51:E51"/>
    <mergeCell ref="C38:E38"/>
    <mergeCell ref="C39:E39"/>
    <mergeCell ref="C34:E34"/>
    <mergeCell ref="A1:D1"/>
    <mergeCell ref="B52:E52"/>
    <mergeCell ref="B29:B33"/>
    <mergeCell ref="C30:C31"/>
    <mergeCell ref="B34:B36"/>
    <mergeCell ref="D31:E31"/>
    <mergeCell ref="D30:E30"/>
    <mergeCell ref="B44:B48"/>
    <mergeCell ref="C44:E44"/>
    <mergeCell ref="C48:E48"/>
  </mergeCells>
  <pageMargins left="0.51181102362204722" right="0.31496062992125984" top="0.35433070866141736" bottom="0.59055118110236227" header="0.31496062992125984" footer="0.31496062992125984"/>
  <pageSetup paperSize="9" scale="98" firstPageNumber="3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01.01.2019, Кінець періоду: 30.06.2019&amp;L62BC336A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14"/>
  <sheetViews>
    <sheetView tabSelected="1" topLeftCell="A34" zoomScaleNormal="100" zoomScaleSheetLayoutView="100" workbookViewId="0">
      <selection activeCell="A48" sqref="A48:I48"/>
    </sheetView>
  </sheetViews>
  <sheetFormatPr defaultRowHeight="12.75" x14ac:dyDescent="0.2"/>
  <cols>
    <col min="1" max="1" width="8.28515625" style="1" customWidth="1"/>
    <col min="2" max="2" width="8.85546875" style="1" customWidth="1"/>
    <col min="3" max="3" width="10.42578125" style="1" customWidth="1"/>
    <col min="4" max="4" width="38.5703125" style="1" customWidth="1"/>
    <col min="5" max="5" width="10.7109375" style="1" customWidth="1"/>
    <col min="6" max="6" width="12.140625" style="1" customWidth="1"/>
    <col min="7" max="7" width="12.42578125" style="1" customWidth="1"/>
    <col min="8" max="8" width="10.42578125" style="1" customWidth="1"/>
    <col min="9" max="9" width="14" style="1" customWidth="1"/>
    <col min="10" max="16384" width="9.140625" style="1"/>
  </cols>
  <sheetData>
    <row r="1" spans="1:13" ht="15" customHeight="1" x14ac:dyDescent="0.25">
      <c r="A1" s="185" t="s">
        <v>143</v>
      </c>
      <c r="B1" s="185"/>
      <c r="C1" s="185"/>
      <c r="D1" s="185"/>
      <c r="E1" s="44"/>
      <c r="F1" s="44"/>
      <c r="G1" s="44"/>
      <c r="H1" s="44"/>
      <c r="I1" s="11"/>
    </row>
    <row r="2" spans="1:13" ht="18.75" customHeight="1" x14ac:dyDescent="0.2">
      <c r="A2" s="299" t="s">
        <v>4</v>
      </c>
      <c r="B2" s="300"/>
      <c r="C2" s="300"/>
      <c r="D2" s="300"/>
      <c r="E2" s="300"/>
      <c r="F2" s="300"/>
      <c r="G2" s="301"/>
      <c r="H2" s="12" t="s">
        <v>38</v>
      </c>
      <c r="I2" s="12" t="s">
        <v>5</v>
      </c>
    </row>
    <row r="3" spans="1:13" ht="15" customHeight="1" x14ac:dyDescent="0.2">
      <c r="A3" s="295" t="s">
        <v>42</v>
      </c>
      <c r="B3" s="273" t="s">
        <v>146</v>
      </c>
      <c r="C3" s="274"/>
      <c r="D3" s="274"/>
      <c r="E3" s="274"/>
      <c r="F3" s="274"/>
      <c r="G3" s="275"/>
      <c r="H3" s="14">
        <v>1</v>
      </c>
      <c r="I3" s="93">
        <v>51603</v>
      </c>
    </row>
    <row r="4" spans="1:13" ht="14.25" customHeight="1" x14ac:dyDescent="0.2">
      <c r="A4" s="295"/>
      <c r="B4" s="305" t="s">
        <v>1</v>
      </c>
      <c r="C4" s="302" t="s">
        <v>140</v>
      </c>
      <c r="D4" s="303"/>
      <c r="E4" s="303"/>
      <c r="F4" s="303"/>
      <c r="G4" s="304"/>
      <c r="H4" s="14">
        <v>2</v>
      </c>
      <c r="I4" s="93">
        <v>37818</v>
      </c>
    </row>
    <row r="5" spans="1:13" ht="14.25" customHeight="1" x14ac:dyDescent="0.2">
      <c r="A5" s="295"/>
      <c r="B5" s="306"/>
      <c r="C5" s="308" t="s">
        <v>141</v>
      </c>
      <c r="D5" s="309"/>
      <c r="E5" s="309"/>
      <c r="F5" s="309"/>
      <c r="G5" s="310"/>
      <c r="H5" s="14">
        <v>3</v>
      </c>
      <c r="I5" s="93">
        <v>8435</v>
      </c>
    </row>
    <row r="6" spans="1:13" ht="14.25" customHeight="1" x14ac:dyDescent="0.2">
      <c r="A6" s="295"/>
      <c r="B6" s="306"/>
      <c r="C6" s="302" t="s">
        <v>8</v>
      </c>
      <c r="D6" s="303"/>
      <c r="E6" s="303"/>
      <c r="F6" s="303"/>
      <c r="G6" s="304"/>
      <c r="H6" s="14">
        <v>4</v>
      </c>
      <c r="I6" s="93">
        <v>158</v>
      </c>
    </row>
    <row r="7" spans="1:13" ht="14.25" customHeight="1" x14ac:dyDescent="0.2">
      <c r="A7" s="295"/>
      <c r="B7" s="306"/>
      <c r="C7" s="302" t="s">
        <v>7</v>
      </c>
      <c r="D7" s="303"/>
      <c r="E7" s="303"/>
      <c r="F7" s="303"/>
      <c r="G7" s="304"/>
      <c r="H7" s="14">
        <v>5</v>
      </c>
      <c r="I7" s="93">
        <v>11155</v>
      </c>
    </row>
    <row r="8" spans="1:13" ht="14.25" customHeight="1" x14ac:dyDescent="0.2">
      <c r="A8" s="295"/>
      <c r="B8" s="306"/>
      <c r="C8" s="302" t="s">
        <v>9</v>
      </c>
      <c r="D8" s="303"/>
      <c r="E8" s="303"/>
      <c r="F8" s="303"/>
      <c r="G8" s="304"/>
      <c r="H8" s="14">
        <v>6</v>
      </c>
      <c r="I8" s="93">
        <v>955</v>
      </c>
    </row>
    <row r="9" spans="1:13" ht="14.25" customHeight="1" x14ac:dyDescent="0.2">
      <c r="A9" s="295"/>
      <c r="B9" s="307"/>
      <c r="C9" s="302" t="s">
        <v>10</v>
      </c>
      <c r="D9" s="303"/>
      <c r="E9" s="303"/>
      <c r="F9" s="303"/>
      <c r="G9" s="304"/>
      <c r="H9" s="14">
        <v>7</v>
      </c>
      <c r="I9" s="93">
        <v>937</v>
      </c>
    </row>
    <row r="10" spans="1:13" ht="15" customHeight="1" x14ac:dyDescent="0.2">
      <c r="A10" s="295"/>
      <c r="B10" s="276" t="s">
        <v>145</v>
      </c>
      <c r="C10" s="277"/>
      <c r="D10" s="277"/>
      <c r="E10" s="277"/>
      <c r="F10" s="277"/>
      <c r="G10" s="278"/>
      <c r="H10" s="14">
        <v>8</v>
      </c>
      <c r="I10" s="93">
        <v>369</v>
      </c>
      <c r="K10" s="2"/>
      <c r="L10" s="2"/>
      <c r="M10" s="3"/>
    </row>
    <row r="11" spans="1:13" ht="15" customHeight="1" x14ac:dyDescent="0.2">
      <c r="A11" s="295"/>
      <c r="B11" s="276" t="s">
        <v>39</v>
      </c>
      <c r="C11" s="277"/>
      <c r="D11" s="277"/>
      <c r="E11" s="277"/>
      <c r="F11" s="277"/>
      <c r="G11" s="278"/>
      <c r="H11" s="14">
        <v>9</v>
      </c>
      <c r="I11" s="93">
        <v>466</v>
      </c>
      <c r="K11" s="2"/>
      <c r="L11" s="2"/>
      <c r="M11" s="3"/>
    </row>
    <row r="12" spans="1:13" ht="15" customHeight="1" x14ac:dyDescent="0.2">
      <c r="A12" s="295"/>
      <c r="B12" s="276" t="s">
        <v>40</v>
      </c>
      <c r="C12" s="277"/>
      <c r="D12" s="277"/>
      <c r="E12" s="277"/>
      <c r="F12" s="277"/>
      <c r="G12" s="278"/>
      <c r="H12" s="14">
        <v>10</v>
      </c>
      <c r="I12" s="93">
        <v>536</v>
      </c>
      <c r="K12" s="2"/>
      <c r="L12" s="2"/>
      <c r="M12" s="3"/>
    </row>
    <row r="13" spans="1:13" ht="15" customHeight="1" x14ac:dyDescent="0.2">
      <c r="A13" s="295"/>
      <c r="B13" s="276" t="s">
        <v>175</v>
      </c>
      <c r="C13" s="277"/>
      <c r="D13" s="277"/>
      <c r="E13" s="277"/>
      <c r="F13" s="277"/>
      <c r="G13" s="278"/>
      <c r="H13" s="14">
        <v>11</v>
      </c>
      <c r="I13" s="93">
        <v>49</v>
      </c>
      <c r="K13" s="2"/>
      <c r="L13" s="2"/>
      <c r="M13" s="3"/>
    </row>
    <row r="14" spans="1:13" ht="15" customHeight="1" x14ac:dyDescent="0.2">
      <c r="A14" s="295"/>
      <c r="B14" s="290" t="s">
        <v>6</v>
      </c>
      <c r="C14" s="291"/>
      <c r="D14" s="291"/>
      <c r="E14" s="291"/>
      <c r="F14" s="291"/>
      <c r="G14" s="292"/>
      <c r="H14" s="14">
        <v>12</v>
      </c>
      <c r="I14" s="93">
        <v>2913842</v>
      </c>
      <c r="K14" s="2"/>
      <c r="L14" s="2"/>
      <c r="M14" s="3"/>
    </row>
    <row r="15" spans="1:13" ht="15" customHeight="1" x14ac:dyDescent="0.2">
      <c r="A15" s="295"/>
      <c r="B15" s="290" t="s">
        <v>41</v>
      </c>
      <c r="C15" s="291"/>
      <c r="D15" s="291"/>
      <c r="E15" s="291"/>
      <c r="F15" s="291"/>
      <c r="G15" s="292"/>
      <c r="H15" s="14">
        <v>13</v>
      </c>
      <c r="I15" s="93">
        <v>17620</v>
      </c>
      <c r="K15" s="2"/>
      <c r="L15" s="2"/>
      <c r="M15" s="3"/>
    </row>
    <row r="16" spans="1:13" ht="15" customHeight="1" x14ac:dyDescent="0.2">
      <c r="A16" s="295"/>
      <c r="B16" s="279" t="s">
        <v>158</v>
      </c>
      <c r="C16" s="280"/>
      <c r="D16" s="280"/>
      <c r="E16" s="280"/>
      <c r="F16" s="280"/>
      <c r="G16" s="281"/>
      <c r="H16" s="14">
        <v>14</v>
      </c>
      <c r="I16" s="93">
        <v>281</v>
      </c>
      <c r="K16" s="2"/>
      <c r="L16" s="2"/>
      <c r="M16" s="3"/>
    </row>
    <row r="17" spans="1:13" ht="15" customHeight="1" x14ac:dyDescent="0.2">
      <c r="A17" s="295"/>
      <c r="B17" s="279" t="s">
        <v>167</v>
      </c>
      <c r="C17" s="280"/>
      <c r="D17" s="280"/>
      <c r="E17" s="280"/>
      <c r="F17" s="280"/>
      <c r="G17" s="281"/>
      <c r="H17" s="14">
        <v>15</v>
      </c>
      <c r="I17" s="93">
        <v>1</v>
      </c>
      <c r="K17" s="2"/>
      <c r="L17" s="2"/>
      <c r="M17" s="3"/>
    </row>
    <row r="18" spans="1:13" ht="15" customHeight="1" x14ac:dyDescent="0.2">
      <c r="A18" s="295"/>
      <c r="B18" s="276" t="s">
        <v>147</v>
      </c>
      <c r="C18" s="277"/>
      <c r="D18" s="277"/>
      <c r="E18" s="277"/>
      <c r="F18" s="277"/>
      <c r="G18" s="278"/>
      <c r="H18" s="14">
        <v>16</v>
      </c>
      <c r="I18" s="93">
        <v>150</v>
      </c>
      <c r="K18" s="2"/>
      <c r="L18" s="2"/>
      <c r="M18" s="3"/>
    </row>
    <row r="19" spans="1:13" ht="15" customHeight="1" x14ac:dyDescent="0.2">
      <c r="A19" s="295"/>
      <c r="B19" s="276" t="s">
        <v>148</v>
      </c>
      <c r="C19" s="277"/>
      <c r="D19" s="277"/>
      <c r="E19" s="277"/>
      <c r="F19" s="277"/>
      <c r="G19" s="278"/>
      <c r="H19" s="14">
        <v>17</v>
      </c>
      <c r="I19" s="93">
        <v>7254</v>
      </c>
      <c r="K19" s="4"/>
      <c r="L19" s="4"/>
      <c r="M19" s="3"/>
    </row>
    <row r="20" spans="1:13" ht="15" customHeight="1" x14ac:dyDescent="0.2">
      <c r="A20" s="295"/>
      <c r="B20" s="276" t="s">
        <v>149</v>
      </c>
      <c r="C20" s="277"/>
      <c r="D20" s="277"/>
      <c r="E20" s="277"/>
      <c r="F20" s="277"/>
      <c r="G20" s="278"/>
      <c r="H20" s="14">
        <v>18</v>
      </c>
      <c r="I20" s="93">
        <v>181252</v>
      </c>
      <c r="K20" s="4"/>
      <c r="L20" s="4"/>
      <c r="M20" s="3"/>
    </row>
    <row r="21" spans="1:13" ht="15" customHeight="1" x14ac:dyDescent="0.2">
      <c r="A21" s="295"/>
      <c r="B21" s="276" t="s">
        <v>150</v>
      </c>
      <c r="C21" s="277"/>
      <c r="D21" s="277"/>
      <c r="E21" s="277"/>
      <c r="F21" s="277"/>
      <c r="G21" s="278"/>
      <c r="H21" s="14">
        <v>19</v>
      </c>
      <c r="I21" s="93">
        <v>8466</v>
      </c>
      <c r="K21" s="5"/>
    </row>
    <row r="22" spans="1:13" ht="15" customHeight="1" x14ac:dyDescent="0.2">
      <c r="A22" s="295"/>
      <c r="B22" s="276" t="s">
        <v>151</v>
      </c>
      <c r="C22" s="277"/>
      <c r="D22" s="277"/>
      <c r="E22" s="277"/>
      <c r="F22" s="277"/>
      <c r="G22" s="278"/>
      <c r="H22" s="14">
        <v>20</v>
      </c>
      <c r="I22" s="93">
        <v>6619</v>
      </c>
      <c r="K22" s="5"/>
    </row>
    <row r="23" spans="1:13" ht="15" customHeight="1" x14ac:dyDescent="0.2">
      <c r="A23" s="295"/>
      <c r="B23" s="276" t="s">
        <v>205</v>
      </c>
      <c r="C23" s="277"/>
      <c r="D23" s="277"/>
      <c r="E23" s="277"/>
      <c r="F23" s="277"/>
      <c r="G23" s="278"/>
      <c r="H23" s="14">
        <v>21</v>
      </c>
      <c r="I23" s="93">
        <v>21</v>
      </c>
      <c r="K23" s="5"/>
    </row>
    <row r="24" spans="1:13" ht="26.25" customHeight="1" x14ac:dyDescent="0.2">
      <c r="A24" s="295"/>
      <c r="B24" s="206" t="s">
        <v>169</v>
      </c>
      <c r="C24" s="207"/>
      <c r="D24" s="207"/>
      <c r="E24" s="207"/>
      <c r="F24" s="207"/>
      <c r="G24" s="208"/>
      <c r="H24" s="14">
        <v>22</v>
      </c>
      <c r="I24" s="93">
        <v>2516</v>
      </c>
      <c r="K24" s="5"/>
    </row>
    <row r="25" spans="1:13" ht="16.5" customHeight="1" x14ac:dyDescent="0.2">
      <c r="A25" s="295" t="s">
        <v>59</v>
      </c>
      <c r="B25" s="294" t="s">
        <v>153</v>
      </c>
      <c r="C25" s="294"/>
      <c r="D25" s="296" t="s">
        <v>96</v>
      </c>
      <c r="E25" s="297"/>
      <c r="F25" s="297"/>
      <c r="G25" s="298"/>
      <c r="H25" s="14">
        <v>23</v>
      </c>
      <c r="I25" s="93">
        <v>269</v>
      </c>
      <c r="K25" s="5"/>
    </row>
    <row r="26" spans="1:13" ht="16.5" customHeight="1" x14ac:dyDescent="0.2">
      <c r="A26" s="295"/>
      <c r="B26" s="294"/>
      <c r="C26" s="294"/>
      <c r="D26" s="296" t="s">
        <v>97</v>
      </c>
      <c r="E26" s="297"/>
      <c r="F26" s="297"/>
      <c r="G26" s="298"/>
      <c r="H26" s="14">
        <v>24</v>
      </c>
      <c r="I26" s="93">
        <v>3614</v>
      </c>
      <c r="K26" s="5"/>
    </row>
    <row r="27" spans="1:13" ht="16.5" customHeight="1" x14ac:dyDescent="0.2">
      <c r="A27" s="295"/>
      <c r="B27" s="294"/>
      <c r="C27" s="294"/>
      <c r="D27" s="296" t="s">
        <v>98</v>
      </c>
      <c r="E27" s="297"/>
      <c r="F27" s="297"/>
      <c r="G27" s="298"/>
      <c r="H27" s="14">
        <v>25</v>
      </c>
      <c r="I27" s="93">
        <v>7601</v>
      </c>
      <c r="K27" s="5"/>
    </row>
    <row r="28" spans="1:13" ht="14.25" customHeight="1" x14ac:dyDescent="0.2">
      <c r="A28" s="295"/>
      <c r="B28" s="285" t="s">
        <v>95</v>
      </c>
      <c r="C28" s="285"/>
      <c r="D28" s="203" t="s">
        <v>61</v>
      </c>
      <c r="E28" s="204"/>
      <c r="F28" s="204"/>
      <c r="G28" s="205"/>
      <c r="H28" s="14">
        <v>26</v>
      </c>
      <c r="I28" s="102">
        <v>42178</v>
      </c>
      <c r="K28" s="5"/>
    </row>
    <row r="29" spans="1:13" ht="14.25" customHeight="1" x14ac:dyDescent="0.2">
      <c r="A29" s="295"/>
      <c r="B29" s="285"/>
      <c r="C29" s="285"/>
      <c r="D29" s="203" t="s">
        <v>62</v>
      </c>
      <c r="E29" s="204"/>
      <c r="F29" s="204"/>
      <c r="G29" s="205"/>
      <c r="H29" s="14">
        <v>27</v>
      </c>
      <c r="I29" s="102">
        <v>3068</v>
      </c>
      <c r="K29" s="5"/>
    </row>
    <row r="30" spans="1:13" ht="14.25" customHeight="1" x14ac:dyDescent="0.2">
      <c r="A30" s="295"/>
      <c r="B30" s="285"/>
      <c r="C30" s="285"/>
      <c r="D30" s="250" t="s">
        <v>118</v>
      </c>
      <c r="E30" s="251"/>
      <c r="F30" s="251"/>
      <c r="G30" s="252"/>
      <c r="H30" s="14">
        <v>28</v>
      </c>
      <c r="I30" s="102">
        <v>337</v>
      </c>
      <c r="K30" s="5"/>
    </row>
    <row r="31" spans="1:13" ht="16.5" customHeight="1" x14ac:dyDescent="0.2">
      <c r="A31" s="295"/>
      <c r="B31" s="285" t="s">
        <v>112</v>
      </c>
      <c r="C31" s="285"/>
      <c r="D31" s="282" t="s">
        <v>113</v>
      </c>
      <c r="E31" s="283"/>
      <c r="F31" s="283"/>
      <c r="G31" s="284"/>
      <c r="H31" s="14">
        <v>29</v>
      </c>
      <c r="I31" s="102">
        <v>4800652</v>
      </c>
      <c r="K31" s="5"/>
    </row>
    <row r="32" spans="1:13" ht="16.5" customHeight="1" x14ac:dyDescent="0.2">
      <c r="A32" s="295"/>
      <c r="B32" s="285"/>
      <c r="C32" s="285"/>
      <c r="D32" s="282" t="s">
        <v>114</v>
      </c>
      <c r="E32" s="283"/>
      <c r="F32" s="283"/>
      <c r="G32" s="284"/>
      <c r="H32" s="14">
        <v>30</v>
      </c>
      <c r="I32" s="102">
        <v>144635</v>
      </c>
      <c r="K32" s="5"/>
    </row>
    <row r="33" spans="1:11" ht="15" customHeight="1" x14ac:dyDescent="0.2">
      <c r="A33" s="295"/>
      <c r="B33" s="286" t="s">
        <v>152</v>
      </c>
      <c r="C33" s="287"/>
      <c r="D33" s="287"/>
      <c r="E33" s="287"/>
      <c r="F33" s="287"/>
      <c r="G33" s="288"/>
      <c r="H33" s="14">
        <v>31</v>
      </c>
      <c r="I33" s="102">
        <v>6</v>
      </c>
      <c r="K33" s="5"/>
    </row>
    <row r="34" spans="1:11" ht="15" customHeight="1" x14ac:dyDescent="0.2">
      <c r="A34" s="295"/>
      <c r="B34" s="276" t="s">
        <v>148</v>
      </c>
      <c r="C34" s="277"/>
      <c r="D34" s="277"/>
      <c r="E34" s="277"/>
      <c r="F34" s="277"/>
      <c r="G34" s="278"/>
      <c r="H34" s="14">
        <v>32</v>
      </c>
      <c r="I34" s="102">
        <v>355</v>
      </c>
      <c r="K34" s="5"/>
    </row>
    <row r="35" spans="1:11" ht="15" customHeight="1" x14ac:dyDescent="0.2">
      <c r="A35" s="295"/>
      <c r="B35" s="276" t="s">
        <v>149</v>
      </c>
      <c r="C35" s="277"/>
      <c r="D35" s="277"/>
      <c r="E35" s="277"/>
      <c r="F35" s="277"/>
      <c r="G35" s="278"/>
      <c r="H35" s="14">
        <v>33</v>
      </c>
      <c r="I35" s="102">
        <v>6236</v>
      </c>
      <c r="K35" s="5"/>
    </row>
    <row r="36" spans="1:11" ht="27" customHeight="1" x14ac:dyDescent="0.2">
      <c r="A36" s="295"/>
      <c r="B36" s="206" t="s">
        <v>168</v>
      </c>
      <c r="C36" s="207"/>
      <c r="D36" s="207"/>
      <c r="E36" s="207"/>
      <c r="F36" s="207"/>
      <c r="G36" s="208"/>
      <c r="H36" s="14">
        <v>34</v>
      </c>
      <c r="I36" s="102">
        <v>1184</v>
      </c>
      <c r="K36" s="5"/>
    </row>
    <row r="37" spans="1:11" ht="15" customHeight="1" x14ac:dyDescent="0.2">
      <c r="A37" s="289" t="s">
        <v>115</v>
      </c>
      <c r="B37" s="276" t="s">
        <v>160</v>
      </c>
      <c r="C37" s="277"/>
      <c r="D37" s="277"/>
      <c r="E37" s="277"/>
      <c r="F37" s="277"/>
      <c r="G37" s="278"/>
      <c r="H37" s="14">
        <v>35</v>
      </c>
      <c r="I37" s="102">
        <v>79957</v>
      </c>
      <c r="K37" s="5"/>
    </row>
    <row r="38" spans="1:11" ht="15" customHeight="1" x14ac:dyDescent="0.2">
      <c r="A38" s="289"/>
      <c r="B38" s="285" t="s">
        <v>95</v>
      </c>
      <c r="C38" s="285"/>
      <c r="D38" s="203" t="s">
        <v>61</v>
      </c>
      <c r="E38" s="204"/>
      <c r="F38" s="204"/>
      <c r="G38" s="205"/>
      <c r="H38" s="14">
        <v>36</v>
      </c>
      <c r="I38" s="102">
        <v>465544</v>
      </c>
    </row>
    <row r="39" spans="1:11" ht="15" customHeight="1" x14ac:dyDescent="0.2">
      <c r="A39" s="289"/>
      <c r="B39" s="285"/>
      <c r="C39" s="285"/>
      <c r="D39" s="203" t="s">
        <v>62</v>
      </c>
      <c r="E39" s="204"/>
      <c r="F39" s="204"/>
      <c r="G39" s="205"/>
      <c r="H39" s="14">
        <v>37</v>
      </c>
      <c r="I39" s="102">
        <v>277648</v>
      </c>
    </row>
    <row r="40" spans="1:11" ht="15" customHeight="1" x14ac:dyDescent="0.2">
      <c r="A40" s="289"/>
      <c r="B40" s="285"/>
      <c r="C40" s="285"/>
      <c r="D40" s="250" t="s">
        <v>124</v>
      </c>
      <c r="E40" s="251"/>
      <c r="F40" s="251"/>
      <c r="G40" s="252"/>
      <c r="H40" s="14">
        <v>38</v>
      </c>
      <c r="I40" s="102">
        <v>5241</v>
      </c>
    </row>
    <row r="41" spans="1:11" ht="15" customHeight="1" x14ac:dyDescent="0.2">
      <c r="A41" s="289"/>
      <c r="B41" s="285" t="s">
        <v>112</v>
      </c>
      <c r="C41" s="285"/>
      <c r="D41" s="282" t="s">
        <v>113</v>
      </c>
      <c r="E41" s="283"/>
      <c r="F41" s="283"/>
      <c r="G41" s="284"/>
      <c r="H41" s="14">
        <v>39</v>
      </c>
      <c r="I41" s="102">
        <v>147857474918</v>
      </c>
    </row>
    <row r="42" spans="1:11" ht="15" customHeight="1" x14ac:dyDescent="0.2">
      <c r="A42" s="289"/>
      <c r="B42" s="285"/>
      <c r="C42" s="285"/>
      <c r="D42" s="282" t="s">
        <v>114</v>
      </c>
      <c r="E42" s="283"/>
      <c r="F42" s="283"/>
      <c r="G42" s="284"/>
      <c r="H42" s="14">
        <v>40</v>
      </c>
      <c r="I42" s="102">
        <v>5559404424</v>
      </c>
    </row>
    <row r="43" spans="1:11" ht="15" customHeight="1" x14ac:dyDescent="0.2">
      <c r="A43" s="289"/>
      <c r="B43" s="286" t="s">
        <v>152</v>
      </c>
      <c r="C43" s="287"/>
      <c r="D43" s="287"/>
      <c r="E43" s="287"/>
      <c r="F43" s="287"/>
      <c r="G43" s="288"/>
      <c r="H43" s="14">
        <v>41</v>
      </c>
      <c r="I43" s="102">
        <v>64</v>
      </c>
    </row>
    <row r="44" spans="1:11" ht="15" customHeight="1" x14ac:dyDescent="0.2">
      <c r="A44" s="289"/>
      <c r="B44" s="273" t="s">
        <v>159</v>
      </c>
      <c r="C44" s="274"/>
      <c r="D44" s="274"/>
      <c r="E44" s="274"/>
      <c r="F44" s="274"/>
      <c r="G44" s="275"/>
      <c r="H44" s="14">
        <v>42</v>
      </c>
      <c r="I44" s="97">
        <v>4733</v>
      </c>
    </row>
    <row r="45" spans="1:11" ht="15" customHeight="1" x14ac:dyDescent="0.2">
      <c r="A45" s="289"/>
      <c r="B45" s="276" t="s">
        <v>148</v>
      </c>
      <c r="C45" s="277"/>
      <c r="D45" s="277"/>
      <c r="E45" s="277"/>
      <c r="F45" s="277"/>
      <c r="G45" s="278"/>
      <c r="H45" s="14">
        <v>43</v>
      </c>
      <c r="I45" s="97">
        <v>1651</v>
      </c>
    </row>
    <row r="46" spans="1:11" ht="15" customHeight="1" x14ac:dyDescent="0.2">
      <c r="A46" s="289"/>
      <c r="B46" s="276" t="s">
        <v>149</v>
      </c>
      <c r="C46" s="277"/>
      <c r="D46" s="277"/>
      <c r="E46" s="277"/>
      <c r="F46" s="277"/>
      <c r="G46" s="278"/>
      <c r="H46" s="14">
        <v>44</v>
      </c>
      <c r="I46" s="97">
        <v>64249</v>
      </c>
    </row>
    <row r="47" spans="1:11" ht="24.75" customHeight="1" x14ac:dyDescent="0.2">
      <c r="A47" s="289"/>
      <c r="B47" s="206" t="s">
        <v>168</v>
      </c>
      <c r="C47" s="207"/>
      <c r="D47" s="207"/>
      <c r="E47" s="207"/>
      <c r="F47" s="207"/>
      <c r="G47" s="208"/>
      <c r="H47" s="14">
        <v>45</v>
      </c>
      <c r="I47" s="97">
        <v>15271</v>
      </c>
    </row>
    <row r="48" spans="1:11" ht="13.5" customHeight="1" x14ac:dyDescent="0.2">
      <c r="A48" s="293" t="s">
        <v>47</v>
      </c>
      <c r="B48" s="293"/>
      <c r="C48" s="293"/>
      <c r="D48" s="293"/>
      <c r="E48" s="293"/>
      <c r="F48" s="293"/>
      <c r="G48" s="293"/>
      <c r="H48" s="293"/>
      <c r="I48" s="293"/>
    </row>
    <row r="49" spans="1:9" x14ac:dyDescent="0.2">
      <c r="A49" s="235" t="s">
        <v>191</v>
      </c>
      <c r="B49" s="236"/>
      <c r="C49" s="236"/>
      <c r="D49" s="236"/>
      <c r="E49" s="236"/>
      <c r="F49" s="236"/>
      <c r="G49" s="237"/>
      <c r="H49" s="64">
        <v>46</v>
      </c>
      <c r="I49" s="97">
        <v>4339</v>
      </c>
    </row>
    <row r="50" spans="1:9" ht="14.25" customHeight="1" x14ac:dyDescent="0.2">
      <c r="A50" s="260" t="s">
        <v>192</v>
      </c>
      <c r="B50" s="261"/>
      <c r="C50" s="261"/>
      <c r="D50" s="261"/>
      <c r="E50" s="261"/>
      <c r="F50" s="261"/>
      <c r="G50" s="262"/>
      <c r="H50" s="64">
        <v>47</v>
      </c>
      <c r="I50" s="97">
        <v>2640</v>
      </c>
    </row>
    <row r="51" spans="1:9" ht="15" customHeight="1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9" ht="15.75" x14ac:dyDescent="0.25">
      <c r="A52" s="80" t="s">
        <v>193</v>
      </c>
      <c r="B52" s="6"/>
      <c r="C52" s="6"/>
      <c r="D52" s="6"/>
      <c r="E52" s="6"/>
      <c r="F52" s="6"/>
      <c r="G52" s="6"/>
      <c r="H52" s="6"/>
      <c r="I52" s="6"/>
    </row>
    <row r="53" spans="1:9" ht="16.5" customHeight="1" x14ac:dyDescent="0.2">
      <c r="A53" s="266" t="s">
        <v>170</v>
      </c>
      <c r="B53" s="267"/>
      <c r="C53" s="267"/>
      <c r="D53" s="268"/>
      <c r="E53" s="263" t="s">
        <v>166</v>
      </c>
      <c r="F53" s="264"/>
      <c r="G53" s="264"/>
      <c r="H53" s="264"/>
      <c r="I53" s="265"/>
    </row>
    <row r="54" spans="1:9" ht="45" customHeight="1" x14ac:dyDescent="0.2">
      <c r="A54" s="269"/>
      <c r="B54" s="270"/>
      <c r="C54" s="270"/>
      <c r="D54" s="271"/>
      <c r="E54" s="81" t="s">
        <v>161</v>
      </c>
      <c r="F54" s="81" t="s">
        <v>162</v>
      </c>
      <c r="G54" s="81" t="s">
        <v>163</v>
      </c>
      <c r="H54" s="81" t="s">
        <v>165</v>
      </c>
      <c r="I54" s="82" t="s">
        <v>164</v>
      </c>
    </row>
    <row r="55" spans="1:9" ht="13.5" customHeight="1" x14ac:dyDescent="0.2">
      <c r="A55" s="272" t="s">
        <v>106</v>
      </c>
      <c r="B55" s="272"/>
      <c r="C55" s="272"/>
      <c r="D55" s="272"/>
      <c r="E55" s="96">
        <v>611812</v>
      </c>
      <c r="F55" s="96">
        <v>29687</v>
      </c>
      <c r="G55" s="96">
        <v>5379</v>
      </c>
      <c r="H55" s="96">
        <v>1268</v>
      </c>
      <c r="I55" s="96">
        <v>612</v>
      </c>
    </row>
    <row r="56" spans="1:9" ht="13.5" customHeight="1" x14ac:dyDescent="0.2">
      <c r="A56" s="272" t="s">
        <v>31</v>
      </c>
      <c r="B56" s="272"/>
      <c r="C56" s="272"/>
      <c r="D56" s="272"/>
      <c r="E56" s="96">
        <v>23814</v>
      </c>
      <c r="F56" s="96">
        <v>5077</v>
      </c>
      <c r="G56" s="96">
        <v>897</v>
      </c>
      <c r="H56" s="96">
        <v>216</v>
      </c>
      <c r="I56" s="96">
        <v>53</v>
      </c>
    </row>
    <row r="57" spans="1:9" ht="13.5" customHeight="1" x14ac:dyDescent="0.2">
      <c r="A57" s="272" t="s">
        <v>107</v>
      </c>
      <c r="B57" s="272"/>
      <c r="C57" s="272"/>
      <c r="D57" s="272"/>
      <c r="E57" s="96">
        <v>299432</v>
      </c>
      <c r="F57" s="96">
        <v>125296</v>
      </c>
      <c r="G57" s="96">
        <v>14350</v>
      </c>
      <c r="H57" s="96">
        <v>3341</v>
      </c>
      <c r="I57" s="96">
        <v>1277</v>
      </c>
    </row>
    <row r="58" spans="1:9" ht="13.5" customHeight="1" x14ac:dyDescent="0.2">
      <c r="A58" s="192" t="s">
        <v>111</v>
      </c>
      <c r="B58" s="192"/>
      <c r="C58" s="192"/>
      <c r="D58" s="192"/>
      <c r="E58" s="96">
        <v>353411</v>
      </c>
      <c r="F58" s="96">
        <v>10616</v>
      </c>
      <c r="G58" s="96">
        <v>233</v>
      </c>
      <c r="H58" s="96">
        <v>33</v>
      </c>
      <c r="I58" s="96">
        <v>5</v>
      </c>
    </row>
    <row r="59" spans="1:9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9" ht="15.75" x14ac:dyDescent="0.25">
      <c r="A60" s="253" t="s">
        <v>194</v>
      </c>
      <c r="B60" s="253"/>
      <c r="C60" s="253"/>
      <c r="D60" s="253"/>
      <c r="E60" s="253"/>
      <c r="F60" s="253"/>
      <c r="G60" s="253"/>
      <c r="H60" s="254"/>
      <c r="I60" s="254"/>
    </row>
    <row r="61" spans="1:9" x14ac:dyDescent="0.2">
      <c r="A61" s="255" t="s">
        <v>154</v>
      </c>
      <c r="B61" s="256"/>
      <c r="C61" s="256"/>
      <c r="D61" s="256"/>
      <c r="E61" s="256"/>
      <c r="F61" s="110" t="s">
        <v>5</v>
      </c>
      <c r="G61" s="111" t="s">
        <v>117</v>
      </c>
      <c r="H61" s="112"/>
      <c r="I61" s="112"/>
    </row>
    <row r="62" spans="1:9" x14ac:dyDescent="0.2">
      <c r="A62" s="257" t="s">
        <v>195</v>
      </c>
      <c r="B62" s="258"/>
      <c r="C62" s="258"/>
      <c r="D62" s="258"/>
      <c r="E62" s="259"/>
      <c r="F62" s="120">
        <v>439756</v>
      </c>
      <c r="G62" s="117">
        <v>10342606023</v>
      </c>
      <c r="H62" s="112"/>
      <c r="I62" s="112"/>
    </row>
    <row r="63" spans="1:9" x14ac:dyDescent="0.2">
      <c r="A63" s="239" t="s">
        <v>196</v>
      </c>
      <c r="B63" s="244" t="s">
        <v>197</v>
      </c>
      <c r="C63" s="245"/>
      <c r="D63" s="245"/>
      <c r="E63" s="246"/>
      <c r="F63" s="118">
        <v>97433</v>
      </c>
      <c r="G63" s="118">
        <v>1958514980</v>
      </c>
      <c r="H63" s="113"/>
      <c r="I63" s="114"/>
    </row>
    <row r="64" spans="1:9" x14ac:dyDescent="0.2">
      <c r="A64" s="239"/>
      <c r="B64" s="244" t="s">
        <v>198</v>
      </c>
      <c r="C64" s="245"/>
      <c r="D64" s="245"/>
      <c r="E64" s="246"/>
      <c r="F64" s="118">
        <v>104028</v>
      </c>
      <c r="G64" s="118">
        <v>195702295</v>
      </c>
      <c r="H64" s="113"/>
      <c r="I64" s="114"/>
    </row>
    <row r="65" spans="1:9" x14ac:dyDescent="0.2">
      <c r="A65" s="240" t="s">
        <v>199</v>
      </c>
      <c r="B65" s="247" t="s">
        <v>116</v>
      </c>
      <c r="C65" s="248"/>
      <c r="D65" s="248"/>
      <c r="E65" s="249"/>
      <c r="F65" s="119">
        <v>149422</v>
      </c>
      <c r="G65" s="119">
        <v>2942042947</v>
      </c>
      <c r="H65" s="113"/>
      <c r="I65" s="114"/>
    </row>
    <row r="66" spans="1:9" x14ac:dyDescent="0.2">
      <c r="A66" s="240"/>
      <c r="B66" s="241" t="s">
        <v>200</v>
      </c>
      <c r="C66" s="242"/>
      <c r="D66" s="242"/>
      <c r="E66" s="243"/>
      <c r="F66" s="116"/>
      <c r="G66" s="116"/>
      <c r="H66" s="115"/>
      <c r="I66" s="115"/>
    </row>
    <row r="67" spans="1:9" x14ac:dyDescent="0.2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">
      <c r="A82" s="6"/>
      <c r="B82" s="6"/>
      <c r="C82" s="6"/>
      <c r="D82" s="6"/>
      <c r="E82" s="6"/>
      <c r="F82" s="6"/>
      <c r="G82" s="6"/>
      <c r="H82" s="6"/>
      <c r="I82" s="6"/>
    </row>
    <row r="83" spans="1:9" x14ac:dyDescent="0.2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2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2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2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2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2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2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2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2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2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2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2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2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2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2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2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2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2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2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2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2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2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2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2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2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2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2">
      <c r="A112" s="6"/>
    </row>
    <row r="113" spans="1:1" x14ac:dyDescent="0.2">
      <c r="A113" s="6"/>
    </row>
    <row r="114" spans="1:1" x14ac:dyDescent="0.2">
      <c r="A114" s="6"/>
    </row>
  </sheetData>
  <sheetProtection formatCells="0" formatColumns="0" formatRows="0"/>
  <mergeCells count="74">
    <mergeCell ref="B13:G13"/>
    <mergeCell ref="A3:A24"/>
    <mergeCell ref="B4:B9"/>
    <mergeCell ref="B3:G3"/>
    <mergeCell ref="C5:G5"/>
    <mergeCell ref="C6:G6"/>
    <mergeCell ref="C7:G7"/>
    <mergeCell ref="C8:G8"/>
    <mergeCell ref="B14:G14"/>
    <mergeCell ref="B23:G23"/>
    <mergeCell ref="A2:G2"/>
    <mergeCell ref="C9:G9"/>
    <mergeCell ref="B10:G10"/>
    <mergeCell ref="B11:G11"/>
    <mergeCell ref="B12:G12"/>
    <mergeCell ref="A1:D1"/>
    <mergeCell ref="C4:G4"/>
    <mergeCell ref="B15:G15"/>
    <mergeCell ref="B16:G16"/>
    <mergeCell ref="A48:I48"/>
    <mergeCell ref="B25:C27"/>
    <mergeCell ref="B41:C42"/>
    <mergeCell ref="A25:A36"/>
    <mergeCell ref="D25:G25"/>
    <mergeCell ref="D26:G26"/>
    <mergeCell ref="D27:G27"/>
    <mergeCell ref="B18:G18"/>
    <mergeCell ref="B19:G19"/>
    <mergeCell ref="B20:G20"/>
    <mergeCell ref="B21:G21"/>
    <mergeCell ref="B22:G22"/>
    <mergeCell ref="A37:A47"/>
    <mergeCell ref="B24:G24"/>
    <mergeCell ref="D28:G28"/>
    <mergeCell ref="D29:G29"/>
    <mergeCell ref="D42:G42"/>
    <mergeCell ref="B43:G43"/>
    <mergeCell ref="A55:D55"/>
    <mergeCell ref="B31:C32"/>
    <mergeCell ref="B28:C30"/>
    <mergeCell ref="B38:C40"/>
    <mergeCell ref="D30:G30"/>
    <mergeCell ref="D31:G31"/>
    <mergeCell ref="D32:G32"/>
    <mergeCell ref="B33:G33"/>
    <mergeCell ref="B34:G34"/>
    <mergeCell ref="B35:G35"/>
    <mergeCell ref="B44:G44"/>
    <mergeCell ref="B45:G45"/>
    <mergeCell ref="B17:G17"/>
    <mergeCell ref="B47:G47"/>
    <mergeCell ref="A49:G49"/>
    <mergeCell ref="D41:G41"/>
    <mergeCell ref="B46:G46"/>
    <mergeCell ref="B36:G36"/>
    <mergeCell ref="B37:G37"/>
    <mergeCell ref="D38:G38"/>
    <mergeCell ref="D39:G39"/>
    <mergeCell ref="D40:G40"/>
    <mergeCell ref="A60:I60"/>
    <mergeCell ref="A61:E61"/>
    <mergeCell ref="A62:E62"/>
    <mergeCell ref="A50:G50"/>
    <mergeCell ref="E53:I53"/>
    <mergeCell ref="A53:D54"/>
    <mergeCell ref="A56:D56"/>
    <mergeCell ref="A57:D57"/>
    <mergeCell ref="A58:D58"/>
    <mergeCell ref="A63:A64"/>
    <mergeCell ref="A65:A66"/>
    <mergeCell ref="B66:E66"/>
    <mergeCell ref="B63:E63"/>
    <mergeCell ref="B64:E64"/>
    <mergeCell ref="B65:E65"/>
  </mergeCells>
  <phoneticPr fontId="4" type="noConversion"/>
  <pageMargins left="0.39370078740157483" right="0.19685039370078741" top="0.19685039370078741" bottom="0.59055118110236227" header="0.19685039370078741" footer="0.19685039370078741"/>
  <pageSetup paperSize="9" scale="78" firstPageNumber="4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01.01.2019, Кінець періоду: 30.06.2019&amp;L62BC336A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4" workbookViewId="0">
      <selection activeCell="D8" sqref="D3:D8"/>
    </sheetView>
  </sheetViews>
  <sheetFormatPr defaultRowHeight="12.75" x14ac:dyDescent="0.2"/>
  <cols>
    <col min="1" max="1" width="4.42578125" customWidth="1"/>
    <col min="2" max="2" width="60.140625" customWidth="1"/>
    <col min="3" max="3" width="11.140625" customWidth="1"/>
    <col min="4" max="4" width="15.28515625" customWidth="1"/>
  </cols>
  <sheetData>
    <row r="1" spans="1:4" ht="18" customHeight="1" x14ac:dyDescent="0.2">
      <c r="A1" s="49" t="s">
        <v>133</v>
      </c>
      <c r="B1" s="50"/>
      <c r="C1" s="50"/>
      <c r="D1" s="50"/>
    </row>
    <row r="2" spans="1:4" ht="25.5" customHeight="1" x14ac:dyDescent="0.2">
      <c r="A2" s="299" t="s">
        <v>4</v>
      </c>
      <c r="B2" s="300"/>
      <c r="C2" s="12" t="s">
        <v>38</v>
      </c>
      <c r="D2" s="12" t="s">
        <v>5</v>
      </c>
    </row>
    <row r="3" spans="1:4" ht="27.75" customHeight="1" x14ac:dyDescent="0.2">
      <c r="A3" s="193" t="s">
        <v>182</v>
      </c>
      <c r="B3" s="193"/>
      <c r="C3" s="14">
        <v>1</v>
      </c>
      <c r="D3" s="109">
        <f>IF('розділ 1 '!J46&lt;&gt;0,'розділ 1 '!K46*100/'розділ 1 '!J46,0)</f>
        <v>13.136344494909606</v>
      </c>
    </row>
    <row r="4" spans="1:4" ht="18" customHeight="1" x14ac:dyDescent="0.2">
      <c r="A4" s="318" t="s">
        <v>1</v>
      </c>
      <c r="B4" s="70" t="s">
        <v>183</v>
      </c>
      <c r="C4" s="14">
        <v>2</v>
      </c>
      <c r="D4" s="109">
        <f>IF('розділ 1 '!J15&lt;&gt;0,'розділ 1 '!K15*100/'розділ 1 '!J15,0)</f>
        <v>18.571941924461452</v>
      </c>
    </row>
    <row r="5" spans="1:4" ht="18" customHeight="1" x14ac:dyDescent="0.2">
      <c r="A5" s="319"/>
      <c r="B5" s="70" t="s">
        <v>184</v>
      </c>
      <c r="C5" s="14">
        <v>3</v>
      </c>
      <c r="D5" s="109">
        <f>IF('розділ 1 '!J24&lt;&gt;0,'розділ 1 '!K24*100/'розділ 1 '!J24,0)</f>
        <v>19.685298571334517</v>
      </c>
    </row>
    <row r="6" spans="1:4" ht="18" customHeight="1" x14ac:dyDescent="0.2">
      <c r="A6" s="319"/>
      <c r="B6" s="70" t="s">
        <v>185</v>
      </c>
      <c r="C6" s="14">
        <v>4</v>
      </c>
      <c r="D6" s="109">
        <f>IF('розділ 1 '!J40&lt;&gt;0,'розділ 1 '!K40*100/'розділ 1 '!J40,0)</f>
        <v>12.480968026284158</v>
      </c>
    </row>
    <row r="7" spans="1:4" ht="18" customHeight="1" x14ac:dyDescent="0.2">
      <c r="A7" s="319"/>
      <c r="B7" s="73" t="s">
        <v>186</v>
      </c>
      <c r="C7" s="14">
        <v>5</v>
      </c>
      <c r="D7" s="109">
        <f>IF('розділ 1 '!J45&lt;&gt;0,'розділ 1 '!K45*100/'розділ 1 '!J45,0)</f>
        <v>3.5679013889062521</v>
      </c>
    </row>
    <row r="8" spans="1:4" ht="18" customHeight="1" x14ac:dyDescent="0.2">
      <c r="A8" s="193" t="s">
        <v>187</v>
      </c>
      <c r="B8" s="193"/>
      <c r="C8" s="14">
        <v>6</v>
      </c>
      <c r="D8" s="109">
        <f>IF('розділ 1 '!F46&lt;&gt;0,'розділ 1 '!H46*100/'розділ 1 '!F46,0)</f>
        <v>93.058403370811831</v>
      </c>
    </row>
    <row r="9" spans="1:4" ht="18" customHeight="1" x14ac:dyDescent="0.2">
      <c r="A9" s="193" t="s">
        <v>99</v>
      </c>
      <c r="B9" s="193"/>
      <c r="C9" s="14">
        <v>7</v>
      </c>
      <c r="D9" s="94">
        <f>IF('розділ 3'!I50&lt;&gt;0,'розділ 1 '!H46/'розділ 3'!I50,0)</f>
        <v>563.18522727272727</v>
      </c>
    </row>
    <row r="10" spans="1:4" ht="25.5" customHeight="1" x14ac:dyDescent="0.2">
      <c r="A10" s="193" t="s">
        <v>109</v>
      </c>
      <c r="B10" s="193"/>
      <c r="C10" s="14">
        <v>8</v>
      </c>
      <c r="D10" s="94">
        <f>IF('розділ 3'!I50&lt;&gt;0,'розділ 1 '!E46/'розділ 3'!I50,0)</f>
        <v>772.76742424242423</v>
      </c>
    </row>
    <row r="11" spans="1:4" ht="16.5" customHeight="1" x14ac:dyDescent="0.2">
      <c r="A11" s="203" t="s">
        <v>63</v>
      </c>
      <c r="B11" s="205"/>
      <c r="C11" s="14">
        <v>9</v>
      </c>
      <c r="D11" s="94">
        <v>44.543159133645602</v>
      </c>
    </row>
    <row r="12" spans="1:4" ht="16.5" customHeight="1" x14ac:dyDescent="0.2">
      <c r="A12" s="312" t="s">
        <v>106</v>
      </c>
      <c r="B12" s="312"/>
      <c r="C12" s="14">
        <v>10</v>
      </c>
      <c r="D12" s="94">
        <v>22.882107075880501</v>
      </c>
    </row>
    <row r="13" spans="1:4" ht="16.5" customHeight="1" x14ac:dyDescent="0.2">
      <c r="A13" s="312" t="s">
        <v>31</v>
      </c>
      <c r="B13" s="312"/>
      <c r="C13" s="14">
        <v>11</v>
      </c>
      <c r="D13" s="94">
        <v>70.935622699973493</v>
      </c>
    </row>
    <row r="14" spans="1:4" ht="16.5" customHeight="1" x14ac:dyDescent="0.2">
      <c r="A14" s="312" t="s">
        <v>107</v>
      </c>
      <c r="B14" s="312"/>
      <c r="C14" s="14">
        <v>12</v>
      </c>
      <c r="D14" s="94">
        <v>91.707753212105303</v>
      </c>
    </row>
    <row r="15" spans="1:4" ht="16.5" customHeight="1" x14ac:dyDescent="0.2">
      <c r="A15" s="312" t="s">
        <v>111</v>
      </c>
      <c r="B15" s="312"/>
      <c r="C15" s="14">
        <v>13</v>
      </c>
      <c r="D15" s="94">
        <v>22.130469708766501</v>
      </c>
    </row>
    <row r="16" spans="1:4" ht="15" customHeight="1" x14ac:dyDescent="0.2">
      <c r="A16" s="71"/>
      <c r="B16" s="71"/>
      <c r="C16" s="48"/>
      <c r="D16" s="48"/>
    </row>
    <row r="17" spans="1:4" ht="15" customHeight="1" x14ac:dyDescent="0.2">
      <c r="A17" s="71"/>
      <c r="B17" s="71"/>
      <c r="C17" s="48"/>
      <c r="D17" s="48"/>
    </row>
    <row r="18" spans="1:4" ht="15" customHeight="1" x14ac:dyDescent="0.2">
      <c r="A18" s="315" t="s">
        <v>173</v>
      </c>
      <c r="B18" s="315"/>
      <c r="C18" s="316" t="s">
        <v>206</v>
      </c>
      <c r="D18" s="316"/>
    </row>
    <row r="19" spans="1:4" ht="15.75" customHeight="1" x14ac:dyDescent="0.2">
      <c r="A19" s="65"/>
      <c r="B19" s="85" t="s">
        <v>100</v>
      </c>
      <c r="C19" s="313" t="s">
        <v>101</v>
      </c>
      <c r="D19" s="313"/>
    </row>
    <row r="20" spans="1:4" x14ac:dyDescent="0.2">
      <c r="A20" s="65"/>
      <c r="B20" s="65"/>
      <c r="C20" s="86"/>
      <c r="D20" s="86"/>
    </row>
    <row r="21" spans="1:4" ht="12.75" customHeight="1" x14ac:dyDescent="0.2">
      <c r="A21" s="66" t="s">
        <v>105</v>
      </c>
      <c r="B21" s="87"/>
      <c r="C21" s="317" t="s">
        <v>207</v>
      </c>
      <c r="D21" s="317"/>
    </row>
    <row r="22" spans="1:4" ht="15.75" customHeight="1" x14ac:dyDescent="0.2">
      <c r="A22" s="67"/>
      <c r="B22" s="85" t="s">
        <v>100</v>
      </c>
      <c r="C22" s="313" t="s">
        <v>101</v>
      </c>
      <c r="D22" s="313"/>
    </row>
    <row r="23" spans="1:4" x14ac:dyDescent="0.2">
      <c r="A23" s="68" t="s">
        <v>102</v>
      </c>
      <c r="B23" s="88"/>
      <c r="C23" s="314">
        <v>2777663</v>
      </c>
      <c r="D23" s="314"/>
    </row>
    <row r="24" spans="1:4" x14ac:dyDescent="0.2">
      <c r="A24" s="69" t="s">
        <v>103</v>
      </c>
      <c r="B24" s="88"/>
      <c r="C24" s="245"/>
      <c r="D24" s="245"/>
    </row>
    <row r="25" spans="1:4" x14ac:dyDescent="0.2">
      <c r="A25" s="68" t="s">
        <v>104</v>
      </c>
      <c r="B25" s="89"/>
      <c r="C25" s="245" t="s">
        <v>208</v>
      </c>
      <c r="D25" s="245"/>
    </row>
    <row r="26" spans="1:4" ht="15.75" customHeight="1" x14ac:dyDescent="0.2"/>
    <row r="27" spans="1:4" ht="12.75" customHeight="1" x14ac:dyDescent="0.2">
      <c r="C27" s="311" t="s">
        <v>209</v>
      </c>
      <c r="D27" s="311"/>
    </row>
  </sheetData>
  <mergeCells count="20">
    <mergeCell ref="A18:B18"/>
    <mergeCell ref="C18:D18"/>
    <mergeCell ref="C21:D21"/>
    <mergeCell ref="A2:B2"/>
    <mergeCell ref="A3:B3"/>
    <mergeCell ref="A8:B8"/>
    <mergeCell ref="A9:B9"/>
    <mergeCell ref="A10:B10"/>
    <mergeCell ref="A11:B11"/>
    <mergeCell ref="A4:A7"/>
    <mergeCell ref="C27:D27"/>
    <mergeCell ref="A12:B12"/>
    <mergeCell ref="A13:B13"/>
    <mergeCell ref="A14:B14"/>
    <mergeCell ref="A15:B15"/>
    <mergeCell ref="C19:D19"/>
    <mergeCell ref="C22:D22"/>
    <mergeCell ref="C23:D23"/>
    <mergeCell ref="C24:D24"/>
    <mergeCell ref="C25:D25"/>
  </mergeCells>
  <pageMargins left="0.51181102362204722" right="0.31496062992125984" top="0.74803149606299213" bottom="0.74803149606299213" header="0.31496062992125984" footer="0.31496062992125984"/>
  <pageSetup paperSize="9" firstPageNumber="5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01.01.2019, Кінець періоду: 30.06.2019&amp;L62BC336A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Титульний лист </vt:lpstr>
      <vt:lpstr>розділ 1 </vt:lpstr>
      <vt:lpstr>розділ 2</vt:lpstr>
      <vt:lpstr>розділ 3</vt:lpstr>
      <vt:lpstr>розділ 4</vt:lpstr>
      <vt:lpstr>'розділ 1 '!Область_печати</vt:lpstr>
      <vt:lpstr>'розділ 3'!Область_печати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2019-07-25T13:28:55Z</cp:lastPrinted>
  <dcterms:created xsi:type="dcterms:W3CDTF">2004-04-20T14:33:35Z</dcterms:created>
  <dcterms:modified xsi:type="dcterms:W3CDTF">2020-11-20T11:52:49Z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мзс_2.2019_ДСАУ_16.07.2019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2210195</vt:i4>
  </property>
  <property fmtid="{D5CDD505-2E9C-101B-9397-08002B2CF9AE}" pid="7" name="Тип звіту">
    <vt:lpwstr>Зведений- 1 мзс</vt:lpwstr>
  </property>
  <property fmtid="{D5CDD505-2E9C-101B-9397-08002B2CF9AE}" pid="8" name="К.Cума">
    <vt:lpwstr>62BC336A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30.06.2019</vt:lpwstr>
  </property>
  <property fmtid="{D5CDD505-2E9C-101B-9397-08002B2CF9AE}" pid="14" name="Період">
    <vt:lpwstr>перше півріччя 2019 року</vt:lpwstr>
  </property>
  <property fmtid="{D5CDD505-2E9C-101B-9397-08002B2CF9AE}" pid="15" name="К.Сума шаблону">
    <vt:lpwstr>E4F97E8D</vt:lpwstr>
  </property>
  <property fmtid="{D5CDD505-2E9C-101B-9397-08002B2CF9AE}" pid="16" name="Версія БД">
    <vt:lpwstr>3.24.0.2236</vt:lpwstr>
  </property>
</Properties>
</file>